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6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7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8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9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10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11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12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13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drawings/drawing14.xml" ContentType="application/vnd.openxmlformats-officedocument.drawing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15.xml" ContentType="application/vnd.openxmlformats-officedocument.drawing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drawings/drawing16.xml" ContentType="application/vnd.openxmlformats-officedocument.drawing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drawings/drawing17.xml" ContentType="application/vnd.openxmlformats-officedocument.drawing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drawings/drawing18.xml" ContentType="application/vnd.openxmlformats-officedocument.drawing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Q\Desktop\SEAES\SEAES Informe Final Completo\"/>
    </mc:Choice>
  </mc:AlternateContent>
  <xr:revisionPtr revIDLastSave="0" documentId="8_{19FBEED7-7D60-41CE-8BBA-C1E85F06EDF4}" xr6:coauthVersionLast="47" xr6:coauthVersionMax="47" xr10:uidLastSave="{00000000-0000-0000-0000-000000000000}"/>
  <bookViews>
    <workbookView xWindow="-120" yWindow="-120" windowWidth="20730" windowHeight="11160" xr2:uid="{F840472F-AC25-4EC6-BAAE-EEEA988C25F1}"/>
  </bookViews>
  <sheets>
    <sheet name="Planta Académica" sheetId="1" r:id="rId1"/>
    <sheet name="SNII" sheetId="2" r:id="rId2"/>
    <sheet name="PRODEP" sheetId="3" r:id="rId3"/>
    <sheet name="Cuerpos Académicos" sheetId="4" r:id="rId4"/>
    <sheet name="ESDEPED" sheetId="5" r:id="rId5"/>
    <sheet name="Acreditación" sheetId="6" r:id="rId6"/>
    <sheet name="Matrícula" sheetId="7" r:id="rId7"/>
    <sheet name="Presencia en el Edo." sheetId="16" r:id="rId8"/>
    <sheet name="Trayectoria" sheetId="8" r:id="rId9"/>
    <sheet name="Movilidad" sheetId="9" r:id="rId10"/>
    <sheet name="Atención a la Comunidad" sheetId="10" r:id="rId11"/>
    <sheet name="Proyectos de Investigación" sheetId="11" r:id="rId12"/>
    <sheet name="Producción Científica SCOPUS" sheetId="18" r:id="rId13"/>
    <sheet name="Beneficiarios-Difusión Cultural" sheetId="12" r:id="rId14"/>
    <sheet name="Convenios" sheetId="13" r:id="rId15"/>
    <sheet name="Deporte" sheetId="14" r:id="rId16"/>
    <sheet name="Infraestructura Bibliotecaria" sheetId="15" r:id="rId17"/>
    <sheet name="Transparencia" sheetId="20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20" l="1"/>
  <c r="B8" i="20"/>
  <c r="C8" i="18"/>
  <c r="B8" i="18"/>
  <c r="G8" i="18"/>
  <c r="F8" i="18"/>
  <c r="E8" i="18"/>
  <c r="D8" i="18"/>
  <c r="B11" i="16"/>
  <c r="C11" i="16"/>
  <c r="D32" i="14"/>
  <c r="C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D17" i="14"/>
  <c r="E17" i="14"/>
  <c r="E32" i="14" s="1"/>
  <c r="C17" i="14"/>
  <c r="F8" i="13"/>
  <c r="E8" i="13"/>
  <c r="D8" i="13"/>
  <c r="C8" i="13"/>
  <c r="B8" i="13"/>
  <c r="L8" i="12"/>
  <c r="K8" i="12"/>
  <c r="J8" i="12"/>
  <c r="I8" i="12"/>
  <c r="H8" i="12"/>
  <c r="G8" i="12"/>
  <c r="F8" i="12"/>
  <c r="E8" i="12"/>
  <c r="D8" i="12"/>
  <c r="C8" i="12"/>
  <c r="B8" i="12"/>
  <c r="F8" i="11"/>
  <c r="E8" i="11"/>
  <c r="C8" i="11"/>
  <c r="B8" i="11"/>
  <c r="G8" i="11"/>
  <c r="D8" i="11"/>
  <c r="E8" i="10"/>
  <c r="D8" i="10"/>
  <c r="C8" i="10"/>
  <c r="B8" i="10"/>
  <c r="J16" i="9"/>
  <c r="I16" i="9"/>
  <c r="H16" i="9"/>
  <c r="G16" i="9"/>
  <c r="F16" i="9"/>
  <c r="E16" i="9"/>
  <c r="B16" i="9"/>
  <c r="D16" i="9"/>
  <c r="C16" i="9"/>
  <c r="G8" i="9"/>
  <c r="F8" i="9"/>
  <c r="E8" i="9"/>
  <c r="D8" i="9"/>
  <c r="C8" i="9"/>
  <c r="B8" i="9"/>
  <c r="C15" i="8"/>
  <c r="C14" i="8"/>
  <c r="B13" i="8"/>
  <c r="C13" i="8"/>
  <c r="D13" i="8"/>
  <c r="E13" i="8"/>
  <c r="B14" i="8"/>
  <c r="D14" i="8"/>
  <c r="E14" i="8"/>
  <c r="B15" i="8"/>
  <c r="D15" i="8"/>
  <c r="E15" i="8"/>
  <c r="B16" i="8"/>
  <c r="C16" i="8"/>
  <c r="D16" i="8"/>
  <c r="E16" i="8"/>
  <c r="B17" i="8"/>
  <c r="C17" i="8"/>
  <c r="D17" i="8"/>
  <c r="E17" i="8"/>
  <c r="B18" i="8"/>
  <c r="C18" i="8"/>
  <c r="D18" i="8"/>
  <c r="E18" i="8"/>
  <c r="E10" i="8"/>
  <c r="D10" i="8"/>
  <c r="C10" i="8"/>
  <c r="B10" i="8"/>
  <c r="G14" i="7"/>
  <c r="G15" i="7"/>
  <c r="G16" i="7"/>
  <c r="G17" i="7"/>
  <c r="G18" i="7"/>
  <c r="G13" i="7"/>
  <c r="F14" i="7"/>
  <c r="F15" i="7"/>
  <c r="F16" i="7"/>
  <c r="F17" i="7"/>
  <c r="F18" i="7"/>
  <c r="F13" i="7"/>
  <c r="D10" i="7"/>
  <c r="E10" i="7"/>
  <c r="F10" i="7"/>
  <c r="G10" i="7"/>
  <c r="C10" i="7"/>
  <c r="C18" i="7" s="1"/>
  <c r="E14" i="7"/>
  <c r="E15" i="7"/>
  <c r="E16" i="7"/>
  <c r="E17" i="7"/>
  <c r="E18" i="7"/>
  <c r="E13" i="7"/>
  <c r="D14" i="7"/>
  <c r="D15" i="7"/>
  <c r="D16" i="7"/>
  <c r="D17" i="7"/>
  <c r="D18" i="7"/>
  <c r="D13" i="7"/>
  <c r="C14" i="7"/>
  <c r="C15" i="7"/>
  <c r="C16" i="7"/>
  <c r="C17" i="7"/>
  <c r="C13" i="7"/>
  <c r="B14" i="7"/>
  <c r="B15" i="7"/>
  <c r="B16" i="7"/>
  <c r="B17" i="7"/>
  <c r="B18" i="7"/>
  <c r="B13" i="7"/>
  <c r="B10" i="7"/>
  <c r="C17" i="6"/>
  <c r="C16" i="6"/>
  <c r="C15" i="6"/>
  <c r="C14" i="6"/>
  <c r="C13" i="6"/>
  <c r="B17" i="6"/>
  <c r="B16" i="6"/>
  <c r="B15" i="6"/>
  <c r="B14" i="6"/>
  <c r="B13" i="6"/>
  <c r="C18" i="6"/>
  <c r="C10" i="6"/>
  <c r="B10" i="6"/>
  <c r="E26" i="5"/>
  <c r="E25" i="5"/>
  <c r="E24" i="5"/>
  <c r="E23" i="5"/>
  <c r="E22" i="5"/>
  <c r="E21" i="5"/>
  <c r="E20" i="5"/>
  <c r="E19" i="5"/>
  <c r="E18" i="5"/>
  <c r="E17" i="5"/>
  <c r="D26" i="5"/>
  <c r="C26" i="5"/>
  <c r="D23" i="5"/>
  <c r="C25" i="5"/>
  <c r="C24" i="5"/>
  <c r="C23" i="5"/>
  <c r="C22" i="5"/>
  <c r="C21" i="5"/>
  <c r="C20" i="5"/>
  <c r="C19" i="5"/>
  <c r="C18" i="5"/>
  <c r="D25" i="5"/>
  <c r="D24" i="5"/>
  <c r="D22" i="5"/>
  <c r="D21" i="5"/>
  <c r="D20" i="5"/>
  <c r="D19" i="5"/>
  <c r="D18" i="5"/>
  <c r="D17" i="5"/>
  <c r="C17" i="5"/>
  <c r="D14" i="5"/>
  <c r="C14" i="5"/>
  <c r="E6" i="5"/>
  <c r="E7" i="5"/>
  <c r="E8" i="5"/>
  <c r="E9" i="5"/>
  <c r="E10" i="5"/>
  <c r="E11" i="5"/>
  <c r="E12" i="5"/>
  <c r="E13" i="5"/>
  <c r="E5" i="5"/>
  <c r="E14" i="5" s="1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B10" i="4"/>
  <c r="E10" i="3"/>
  <c r="D10" i="3"/>
  <c r="C10" i="3"/>
  <c r="B10" i="3"/>
  <c r="F10" i="2"/>
  <c r="E10" i="2"/>
  <c r="D10" i="2"/>
  <c r="C10" i="2"/>
  <c r="B10" i="2"/>
  <c r="H10" i="1"/>
  <c r="G10" i="1"/>
  <c r="F10" i="1"/>
  <c r="E10" i="1"/>
  <c r="D10" i="1"/>
  <c r="C10" i="1"/>
  <c r="B10" i="1"/>
  <c r="B18" i="6" l="1"/>
</calcChain>
</file>

<file path=xl/sharedStrings.xml><?xml version="1.0" encoding="utf-8"?>
<sst xmlns="http://schemas.openxmlformats.org/spreadsheetml/2006/main" count="448" uniqueCount="168">
  <si>
    <t>UMSNH</t>
  </si>
  <si>
    <t>ACADEMIA NICOLAITA</t>
  </si>
  <si>
    <t>Equidad Social y de Género</t>
  </si>
  <si>
    <t>Inclusión</t>
  </si>
  <si>
    <t>Interculturalidad</t>
  </si>
  <si>
    <t>Comentarios</t>
  </si>
  <si>
    <t>Mujeres</t>
  </si>
  <si>
    <t>Hombres</t>
  </si>
  <si>
    <t>Otras autoadscripciones sexogenéricas</t>
  </si>
  <si>
    <t>Personas con discapacidad (motriz, visual, auditiva, cognitiva, trastorno conductual u otro)</t>
  </si>
  <si>
    <t>Personas sin discapacidad (motriz, visual, auditiva, cognitiva, trastorno conductual u otro)</t>
  </si>
  <si>
    <t>Personas que se autoidentifican como indígenas, afromexicanas, migrantes u otra identidad cultural</t>
  </si>
  <si>
    <t>Personas que no se autoidentifican como indígenas, afromexicanas, migrantes u otra identidad cultural</t>
  </si>
  <si>
    <t>Planta Académica</t>
  </si>
  <si>
    <t>Planta Académica en función de Equidad Social y de Género, Inclusión e Interculturalidad</t>
  </si>
  <si>
    <t>Nivel I</t>
  </si>
  <si>
    <t>Nivel III</t>
  </si>
  <si>
    <t>Nivel II</t>
  </si>
  <si>
    <t>Candidato (a)</t>
  </si>
  <si>
    <t>Reconocimiento del Sistema Nacional de Investigadoras e Investigadores</t>
  </si>
  <si>
    <t>Emérito (a)</t>
  </si>
  <si>
    <t>Planta Académica con Reconocimiento en el Sistema Nacionald e Investigadoras e Investigadores</t>
  </si>
  <si>
    <t>Perfil Deseable Vigente</t>
  </si>
  <si>
    <t>Apoyo a Perfil Deseable</t>
  </si>
  <si>
    <t>Perfil Programa para el Desarrollo Profesional Docente (PRODEP)</t>
  </si>
  <si>
    <t>Ciencias Biológico-Agropecuarias</t>
  </si>
  <si>
    <t>En formación</t>
  </si>
  <si>
    <t>En consolidación</t>
  </si>
  <si>
    <t>Consolidados</t>
  </si>
  <si>
    <t>Ciencias de la Salud</t>
  </si>
  <si>
    <t>Ciencias Económicos-Administrativas</t>
  </si>
  <si>
    <t>Ciencias Exactas, Metalurgia y Materiales</t>
  </si>
  <si>
    <t>Ciencias Sociales y Humanidades</t>
  </si>
  <si>
    <t>Ingenierías y Arquitectura</t>
  </si>
  <si>
    <t>Total de Cuerpos Académicos</t>
  </si>
  <si>
    <t>Cuerpos Académicos</t>
  </si>
  <si>
    <t>Programa de Estímulos al Desempeño del Personal Docente (ESDEPED)</t>
  </si>
  <si>
    <t xml:space="preserve">Total </t>
  </si>
  <si>
    <t>Nivel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</si>
  <si>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</si>
  <si>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</si>
  <si>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</si>
  <si>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</si>
  <si>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</si>
  <si>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</si>
  <si>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</si>
  <si>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</si>
  <si>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</si>
  <si>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Nivel Educativo</t>
  </si>
  <si>
    <t>TSU</t>
  </si>
  <si>
    <t>Licenciatura</t>
  </si>
  <si>
    <t>Especialidad</t>
  </si>
  <si>
    <t>Maestría</t>
  </si>
  <si>
    <t>Doctorado</t>
  </si>
  <si>
    <t>Programas reconocidos por su calidad</t>
  </si>
  <si>
    <t>Programas Acreditados por su Calidad</t>
  </si>
  <si>
    <t>OFERTA ACADÉMICA</t>
  </si>
  <si>
    <t>29 acreditaciones por organismos afiliados a COPAES, 7 programas acreditados por CIEES, 8 acreditaciones de carácter internacional. 6 programas de licenciatura no son evaluables pues son de nueva creación.</t>
  </si>
  <si>
    <t>Porcentaje de programas por nivel educativo</t>
  </si>
  <si>
    <t>Total de programas por nivel educativo</t>
  </si>
  <si>
    <t>29 acreditaciones por organismos afiliados a COPAES, 7 programas acreditados por CIEES, 8 acreditaciones de carácter internacional. 5 programas de licenciatura no son evaluables pues son de nueva creación.</t>
  </si>
  <si>
    <t>Total de estudiantes por nivel educativo</t>
  </si>
  <si>
    <t>Varones</t>
  </si>
  <si>
    <t>Otro</t>
  </si>
  <si>
    <t>Con discapcidad</t>
  </si>
  <si>
    <t>Con identificación cultural</t>
  </si>
  <si>
    <t xml:space="preserve">Con identificación cultural </t>
  </si>
  <si>
    <t>Aspirantes 2023</t>
  </si>
  <si>
    <t>Ingreso 2023</t>
  </si>
  <si>
    <t>Egreso 2023</t>
  </si>
  <si>
    <t>ESTUDIANTADO</t>
  </si>
  <si>
    <t>Matrícula</t>
  </si>
  <si>
    <t>Trayectoria</t>
  </si>
  <si>
    <t>Movilidad Nacional e Internacional</t>
  </si>
  <si>
    <t>Intercambio Virtual Entrante</t>
  </si>
  <si>
    <t>Total de Acciones de Movilidad</t>
  </si>
  <si>
    <t>Movilidad Entrante</t>
  </si>
  <si>
    <t>Movilidad Saliente</t>
  </si>
  <si>
    <t>Estancias de Investigación Posgrado Saliente</t>
  </si>
  <si>
    <t>Becas de Movilidad Entrante Alianza del Pacífico</t>
  </si>
  <si>
    <t>Becas Manutención Santander</t>
  </si>
  <si>
    <t>Movilidad Nacional</t>
  </si>
  <si>
    <t>Movilidad Internacional</t>
  </si>
  <si>
    <t>Docentes</t>
  </si>
  <si>
    <t>Becas Santander Movilidad Nacional</t>
  </si>
  <si>
    <t>Total de Acciones</t>
  </si>
  <si>
    <t>Orientación Vocacional</t>
  </si>
  <si>
    <t>Apoyo Psicológico</t>
  </si>
  <si>
    <t>Evauaciones Psicométricas</t>
  </si>
  <si>
    <t>Talleres Vivenciales de Desarrollo Personal</t>
  </si>
  <si>
    <t>Atención a la Comunidad Universitaria: Acciones de Orientación y Apoyo Psicológico</t>
  </si>
  <si>
    <t>Total de Proyectos de Investigación</t>
  </si>
  <si>
    <t>INVESTIGACIÓN</t>
  </si>
  <si>
    <t>Proyectos de Investigación</t>
  </si>
  <si>
    <t>Ingeniería y Arquitectura</t>
  </si>
  <si>
    <t>Ciencias Económico-Administrativas</t>
  </si>
  <si>
    <t>DIFUSIÓN CULTURAL</t>
  </si>
  <si>
    <t>Total de Participantes</t>
  </si>
  <si>
    <t>Secretaría de Difusión Cultural y Extensión Universitaria</t>
  </si>
  <si>
    <t>Dirección de Transformación Digital</t>
  </si>
  <si>
    <t>Centro de Informacvión, Arte y Cultura</t>
  </si>
  <si>
    <t>Museo de Historia Natural</t>
  </si>
  <si>
    <t>Auditorios, Teatros e Infraestructura Cultural</t>
  </si>
  <si>
    <t>Departamento de Deporte e Infraestructura Deportiva</t>
  </si>
  <si>
    <t>Ex Convento de Tiripetío</t>
  </si>
  <si>
    <t>Editorial y Librería Universitaria</t>
  </si>
  <si>
    <t>Radio Nicolaita</t>
  </si>
  <si>
    <t>TV Nicolaita</t>
  </si>
  <si>
    <t>Centro Cultural Universitario</t>
  </si>
  <si>
    <t>Beneficiarios en Eventos de las Dependencias de la Secretaría de Diusión Cultural y Extensión Universitaria</t>
  </si>
  <si>
    <t>Los beneficiarios de la Dirección de Transformación Digital se considera participación virtual; de radio Nicolaita y TV Nicolaita se consideran los seguidores en redes sociales</t>
  </si>
  <si>
    <t>Total de Convenios 2023</t>
  </si>
  <si>
    <t>Servicio Social y Prácticas Profesionales</t>
  </si>
  <si>
    <t>Vinculación Integral</t>
  </si>
  <si>
    <t>Vinculación Académica</t>
  </si>
  <si>
    <t>Investigación</t>
  </si>
  <si>
    <t>VINCULACIÓN</t>
  </si>
  <si>
    <t xml:space="preserve">Convenios </t>
  </si>
  <si>
    <t>DEPORTE NICOLAITA</t>
  </si>
  <si>
    <t>Resultados Obtenidos en Eventos Deportivos en 2023 por Atletas Nicolaitas</t>
  </si>
  <si>
    <t>Medallas</t>
  </si>
  <si>
    <t>Disciplina</t>
  </si>
  <si>
    <t>1er. Lugar</t>
  </si>
  <si>
    <t>2do. Lugar</t>
  </si>
  <si>
    <t>3er. Lugar</t>
  </si>
  <si>
    <t>Fútbol Soccer</t>
  </si>
  <si>
    <t>Fútbol Bardas</t>
  </si>
  <si>
    <t>TKDO</t>
  </si>
  <si>
    <t>Basquetbol 3x3</t>
  </si>
  <si>
    <t>Voleibol</t>
  </si>
  <si>
    <t>Judo</t>
  </si>
  <si>
    <t>Kung Fu</t>
  </si>
  <si>
    <t>Ajedrez</t>
  </si>
  <si>
    <t>Triatlón</t>
  </si>
  <si>
    <t>Badminton</t>
  </si>
  <si>
    <t>Boxeo</t>
  </si>
  <si>
    <t>Karate</t>
  </si>
  <si>
    <t>Total de Centros de Información</t>
  </si>
  <si>
    <t>Número de Usuarios 2023</t>
  </si>
  <si>
    <t>Títulos Impresos</t>
  </si>
  <si>
    <t>Colecciones</t>
  </si>
  <si>
    <t>Suscripciones a Revistas Científicas</t>
  </si>
  <si>
    <t>Servicios Prestados</t>
  </si>
  <si>
    <t>Espacios Individuales para lectura</t>
  </si>
  <si>
    <t>Infraestructura Bibliotecaria 2023</t>
  </si>
  <si>
    <t>Centros de Información Certificados</t>
  </si>
  <si>
    <t>Apatzingán</t>
  </si>
  <si>
    <t>Ciudad Hidalgo</t>
  </si>
  <si>
    <t>Lázaro Cárdenas</t>
  </si>
  <si>
    <t>Morelia</t>
  </si>
  <si>
    <t>Tangancícuaro</t>
  </si>
  <si>
    <t>Uruapan</t>
  </si>
  <si>
    <t>Planteles</t>
  </si>
  <si>
    <t xml:space="preserve">Ciudad  </t>
  </si>
  <si>
    <t>La matrícula reportada incluye el total de la UMSNH: bachillerato, nivel técnico superior universitario, nivel licenciatura y nivel posgrado.</t>
  </si>
  <si>
    <t>Productos</t>
  </si>
  <si>
    <t>Artículos Científicos</t>
  </si>
  <si>
    <t>Capítulo de Libro Indexado</t>
  </si>
  <si>
    <t>Memorias en Extenso Internacionales</t>
  </si>
  <si>
    <t>Libros Internacionales</t>
  </si>
  <si>
    <t>Productos de Investigación</t>
  </si>
  <si>
    <t>Revisiones Internacionales</t>
  </si>
  <si>
    <t>Artículo de Difusión Nacional</t>
  </si>
  <si>
    <t xml:space="preserve">GESTIÓN </t>
  </si>
  <si>
    <t>Transparencia y Acceso a la Información</t>
  </si>
  <si>
    <t>Actividades</t>
  </si>
  <si>
    <t>Solicitudes atendidas</t>
  </si>
  <si>
    <t>Respuestas a solicitudes en tiempo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</si>
</sst>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rgb="FF00206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theme="1"/>
      </left>
      <right/>
      <top style="medium">
        <color rgb="FF002060"/>
      </top>
      <bottom style="thin">
        <color indexed="64"/>
      </bottom>
      <diagonal/>
    </border>
    <border>
      <left/>
      <right/>
      <top style="medium">
        <color rgb="FF002060"/>
      </top>
      <bottom style="thin">
        <color indexed="64"/>
      </bottom>
      <diagonal/>
    </border>
    <border>
      <left/>
      <right style="thin">
        <color theme="1"/>
      </right>
      <top style="medium">
        <color rgb="FF00206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/>
      <top style="medium">
        <color rgb="FF002060"/>
      </top>
      <bottom style="thin">
        <color theme="1"/>
      </bottom>
      <diagonal/>
    </border>
    <border>
      <left/>
      <right/>
      <top style="medium">
        <color rgb="FF002060"/>
      </top>
      <bottom style="thin">
        <color theme="1"/>
      </bottom>
      <diagonal/>
    </border>
    <border>
      <left/>
      <right style="thin">
        <color theme="1"/>
      </right>
      <top style="medium">
        <color rgb="FF002060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medium">
        <color rgb="FF002060"/>
      </left>
      <right/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1" fillId="0" borderId="1" xfId="1" applyNumberFormat="1" applyFont="1" applyBorder="1" applyAlignment="1">
      <alignment horizontal="center" vertical="center" wrapText="1"/>
    </xf>
    <xf numFmtId="10" fontId="1" fillId="0" borderId="0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Equidad Social y de Género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'Planta Académica'!$B$5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'Planta Académica'!$B$6</c:f>
              <c:numCache>
                <c:formatCode>General</c:formatCode>
                <c:ptCount val="1"/>
                <c:pt idx="0">
                  <c:v>1828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9F-41C1-BDE5-02C0417B4B82}"/>
            </c:ext>
          </c:extLst>
        </c:ser>
        <c:ser>
          <c:idx val="1"/>
          <c:order val="1"/>
          <c:tx>
            <c:strRef>
              <c:f>'Planta Académica'!$C$5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'Planta Académica'!$C$6</c:f>
              <c:numCache>
                <c:formatCode>General</c:formatCode>
                <c:ptCount val="1"/>
                <c:pt idx="0">
                  <c:v>2731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9F-41C1-BDE5-02C0417B4B82}"/>
            </c:ext>
          </c:extLst>
        </c:ser>
        <c:ser>
          <c:idx val="2"/>
          <c:order val="2"/>
          <c:tx>
            <c:strRef>
              <c:f>'Planta Académica'!$D$5</c:f>
              <c:strCache>
                <c:ptCount val="1"/>
                <c:pt idx="0">
                  <c:v>Otras autoadscripciones sexogenéricas</c:v>
                </c:pt>
              </c:strCache>
            </c:strRef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'Planta Académica'!$D$6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9F-41C1-BDE5-02C0417B4B82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72784704"/>
        <c:axId val="1712351584"/>
      </c:barChart>
      <c:catAx>
        <c:axId val="1372784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2351584"/>
        <c:crosses val="autoZero"/>
        <c:auto val="1"/>
        <c:lblAlgn val="ctr"/>
        <c:lblOffset val="100"/>
        <c:noMultiLvlLbl val="0"/>
      </c:catAx>
      <c:valAx>
        <c:axId val="171235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72784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Apoyo a Perfil Deseable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PRODEP!$D$5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4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PRODEP!$D$6</c:f>
              <c:numCache>
                <c:formatCode>General</c:formatCode>
                <c:ptCount val="1"/>
                <c:pt idx="0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35-423F-BB52-00EFE85F2F98}"/>
            </c:ext>
          </c:extLst>
        </c:ser>
        <c:ser>
          <c:idx val="1"/>
          <c:order val="1"/>
          <c:tx>
            <c:strRef>
              <c:f>PRODEP!$E$5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PRODEP!$E$6</c:f>
              <c:numCache>
                <c:formatCode>General</c:formatCode>
                <c:ptCount val="1"/>
                <c:pt idx="0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35-423F-BB52-00EFE85F2F98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86532000"/>
        <c:axId val="1906764688"/>
      </c:barChart>
      <c:catAx>
        <c:axId val="1786532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6764688"/>
        <c:crosses val="autoZero"/>
        <c:auto val="1"/>
        <c:lblAlgn val="ctr"/>
        <c:lblOffset val="100"/>
        <c:noMultiLvlLbl val="0"/>
      </c:catAx>
      <c:valAx>
        <c:axId val="1906764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86532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Perfil Deseable Vigente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PRODEP!$B$9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PRODEP!$B$10</c:f>
              <c:numCache>
                <c:formatCode>0.00%</c:formatCode>
                <c:ptCount val="1"/>
                <c:pt idx="0">
                  <c:v>4.625164401578255E-2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64-4930-9A39-2A21B6A91963}"/>
            </c:ext>
          </c:extLst>
        </c:ser>
        <c:ser>
          <c:idx val="1"/>
          <c:order val="1"/>
          <c:tx>
            <c:strRef>
              <c:f>PRODEP!$C$9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PRODEP!$C$10</c:f>
              <c:numCache>
                <c:formatCode>0.00%</c:formatCode>
                <c:ptCount val="1"/>
                <c:pt idx="0">
                  <c:v>7.6501534414730385E-2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64-4930-9A39-2A21B6A91963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86540160"/>
        <c:axId val="1906751296"/>
      </c:barChart>
      <c:catAx>
        <c:axId val="178654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6751296"/>
        <c:crosses val="autoZero"/>
        <c:auto val="1"/>
        <c:lblAlgn val="ctr"/>
        <c:lblOffset val="100"/>
        <c:noMultiLvlLbl val="0"/>
      </c:catAx>
      <c:valAx>
        <c:axId val="1906751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86540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Apoyo a Perfil</a:t>
            </a:r>
            <a:r>
              <a:rPr lang="es-MX" baseline="0"/>
              <a:t> Deseable (%)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PRODEP!$D$9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PRODEP!$D$10</c:f>
              <c:numCache>
                <c:formatCode>0.00%</c:formatCode>
                <c:ptCount val="1"/>
                <c:pt idx="0">
                  <c:v>9.2064883822884705E-3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A5-43F9-A19E-081CFDB1F877}"/>
            </c:ext>
          </c:extLst>
        </c:ser>
        <c:ser>
          <c:idx val="1"/>
          <c:order val="1"/>
          <c:tx>
            <c:strRef>
              <c:f>PRODEP!$E$9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PRODEP!$E$10</c:f>
              <c:numCache>
                <c:formatCode>0.00%</c:formatCode>
                <c:ptCount val="1"/>
                <c:pt idx="0">
                  <c:v>1.4028934677772907E-2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A5-43F9-A19E-081CFDB1F877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12380624"/>
        <c:axId val="1906766672"/>
      </c:barChart>
      <c:catAx>
        <c:axId val="1712380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6766672"/>
        <c:crosses val="autoZero"/>
        <c:auto val="1"/>
        <c:lblAlgn val="ctr"/>
        <c:lblOffset val="100"/>
        <c:noMultiLvlLbl val="0"/>
      </c:catAx>
      <c:valAx>
        <c:axId val="190676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238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Cuerpos</a:t>
            </a:r>
            <a:r>
              <a:rPr lang="es-MX" baseline="0"/>
              <a:t> Académicos/Ciencias Biológico-Agropecuarias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'Cuerpos Académicos'!$B$5</c:f>
              <c:strCache>
                <c:ptCount val="1"/>
                <c:pt idx="0">
                  <c:v>En formación</c:v>
                </c:pt>
              </c:strCache>
            </c:strRef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'Cuerpos Académicos'!$B$6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92-47F7-BA27-F11DA57FEC92}"/>
            </c:ext>
          </c:extLst>
        </c:ser>
        <c:ser>
          <c:idx val="1"/>
          <c:order val="1"/>
          <c:tx>
            <c:strRef>
              <c:f>'Cuerpos Académicos'!$C$5</c:f>
              <c:strCache>
                <c:ptCount val="1"/>
                <c:pt idx="0">
                  <c:v>En consolidación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'Cuerpos Académicos'!$C$6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92-47F7-BA27-F11DA57FEC92}"/>
            </c:ext>
          </c:extLst>
        </c:ser>
        <c:ser>
          <c:idx val="2"/>
          <c:order val="2"/>
          <c:tx>
            <c:strRef>
              <c:f>'Cuerpos Académicos'!$D$5</c:f>
              <c:strCache>
                <c:ptCount val="1"/>
                <c:pt idx="0">
                  <c:v>Consolidados</c:v>
                </c:pt>
              </c:strCache>
            </c:strRef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'Cuerpos Académicos'!$D$6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92-47F7-BA27-F11DA57FEC92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46272944"/>
        <c:axId val="1712336704"/>
      </c:barChart>
      <c:catAx>
        <c:axId val="194627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2336704"/>
        <c:crosses val="autoZero"/>
        <c:auto val="1"/>
        <c:lblAlgn val="ctr"/>
        <c:lblOffset val="100"/>
        <c:noMultiLvlLbl val="0"/>
      </c:catAx>
      <c:valAx>
        <c:axId val="171233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4627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Cuerpos Académicos/Ciencias de la Salud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'Cuerpos Académicos'!$E$5</c:f>
              <c:strCache>
                <c:ptCount val="1"/>
                <c:pt idx="0">
                  <c:v>En formación</c:v>
                </c:pt>
              </c:strCache>
            </c:strRef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'Cuerpos Académicos'!$E$6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23-4D73-83D5-823338FC9E3A}"/>
            </c:ext>
          </c:extLst>
        </c:ser>
        <c:ser>
          <c:idx val="1"/>
          <c:order val="1"/>
          <c:tx>
            <c:strRef>
              <c:f>'Cuerpos Académicos'!$F$5</c:f>
              <c:strCache>
                <c:ptCount val="1"/>
                <c:pt idx="0">
                  <c:v>En consolidación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'Cuerpos Académicos'!$F$6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23-4D73-83D5-823338FC9E3A}"/>
            </c:ext>
          </c:extLst>
        </c:ser>
        <c:ser>
          <c:idx val="2"/>
          <c:order val="2"/>
          <c:tx>
            <c:strRef>
              <c:f>'Cuerpos Académicos'!$G$5</c:f>
              <c:strCache>
                <c:ptCount val="1"/>
                <c:pt idx="0">
                  <c:v>Consolidados</c:v>
                </c:pt>
              </c:strCache>
            </c:strRef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'Cuerpos Académicos'!$G$6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23-4D73-83D5-823338FC9E3A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46272944"/>
        <c:axId val="1712336704"/>
      </c:barChart>
      <c:catAx>
        <c:axId val="194627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2336704"/>
        <c:crosses val="autoZero"/>
        <c:auto val="1"/>
        <c:lblAlgn val="ctr"/>
        <c:lblOffset val="100"/>
        <c:noMultiLvlLbl val="0"/>
      </c:catAx>
      <c:valAx>
        <c:axId val="171233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4627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Cuerpos Académicos/Ciencias Económico</a:t>
            </a:r>
            <a:r>
              <a:rPr lang="es-MX" baseline="0"/>
              <a:t> Administrativas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'Cuerpos Académicos'!$H$5</c:f>
              <c:strCache>
                <c:ptCount val="1"/>
                <c:pt idx="0">
                  <c:v>En formación</c:v>
                </c:pt>
              </c:strCache>
            </c:strRef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'Cuerpos Académicos'!$H$6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38-4F7B-86C8-A6B981FFE00A}"/>
            </c:ext>
          </c:extLst>
        </c:ser>
        <c:ser>
          <c:idx val="1"/>
          <c:order val="1"/>
          <c:tx>
            <c:strRef>
              <c:f>'Cuerpos Académicos'!$I$5</c:f>
              <c:strCache>
                <c:ptCount val="1"/>
                <c:pt idx="0">
                  <c:v>En consolidación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'Cuerpos Académicos'!$I$6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38-4F7B-86C8-A6B981FFE00A}"/>
            </c:ext>
          </c:extLst>
        </c:ser>
        <c:ser>
          <c:idx val="2"/>
          <c:order val="2"/>
          <c:tx>
            <c:strRef>
              <c:f>'Cuerpos Académicos'!$J$5</c:f>
              <c:strCache>
                <c:ptCount val="1"/>
                <c:pt idx="0">
                  <c:v>Consolidados</c:v>
                </c:pt>
              </c:strCache>
            </c:strRef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'Cuerpos Académicos'!$J$6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38-4F7B-86C8-A6B981FFE00A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46272944"/>
        <c:axId val="1712336704"/>
      </c:barChart>
      <c:catAx>
        <c:axId val="194627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2336704"/>
        <c:crosses val="autoZero"/>
        <c:auto val="1"/>
        <c:lblAlgn val="ctr"/>
        <c:lblOffset val="100"/>
        <c:noMultiLvlLbl val="0"/>
      </c:catAx>
      <c:valAx>
        <c:axId val="171233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4627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Cuerpos Académicos/Ciencias Exactas, Metalurgia y Materiales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'Cuerpos Académicos'!$K$5</c:f>
              <c:strCache>
                <c:ptCount val="1"/>
                <c:pt idx="0">
                  <c:v>En formación</c:v>
                </c:pt>
              </c:strCache>
            </c:strRef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'Cuerpos Académicos'!$K$6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FB-447C-8A04-227164D4AF3C}"/>
            </c:ext>
          </c:extLst>
        </c:ser>
        <c:ser>
          <c:idx val="1"/>
          <c:order val="1"/>
          <c:tx>
            <c:strRef>
              <c:f>'Cuerpos Académicos'!$L$5</c:f>
              <c:strCache>
                <c:ptCount val="1"/>
                <c:pt idx="0">
                  <c:v>En consolidación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'Cuerpos Académicos'!$L$6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FB-447C-8A04-227164D4AF3C}"/>
            </c:ext>
          </c:extLst>
        </c:ser>
        <c:ser>
          <c:idx val="2"/>
          <c:order val="2"/>
          <c:tx>
            <c:strRef>
              <c:f>'Cuerpos Académicos'!$M$5</c:f>
              <c:strCache>
                <c:ptCount val="1"/>
                <c:pt idx="0">
                  <c:v>Consolidados</c:v>
                </c:pt>
              </c:strCache>
            </c:strRef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'Cuerpos Académicos'!$M$6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FB-447C-8A04-227164D4AF3C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46272944"/>
        <c:axId val="1712336704"/>
      </c:barChart>
      <c:catAx>
        <c:axId val="194627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2336704"/>
        <c:crosses val="autoZero"/>
        <c:auto val="1"/>
        <c:lblAlgn val="ctr"/>
        <c:lblOffset val="100"/>
        <c:noMultiLvlLbl val="0"/>
      </c:catAx>
      <c:valAx>
        <c:axId val="171233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4627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Cuerpos Académicos/Ciencias Sociales y Humanidades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'Cuerpos Académicos'!$N$5</c:f>
              <c:strCache>
                <c:ptCount val="1"/>
                <c:pt idx="0">
                  <c:v>En formación</c:v>
                </c:pt>
              </c:strCache>
            </c:strRef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'Cuerpos Académicos'!$N$6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AB-48CC-8A2E-165D3234D583}"/>
            </c:ext>
          </c:extLst>
        </c:ser>
        <c:ser>
          <c:idx val="1"/>
          <c:order val="1"/>
          <c:tx>
            <c:strRef>
              <c:f>'Cuerpos Académicos'!$O$5</c:f>
              <c:strCache>
                <c:ptCount val="1"/>
                <c:pt idx="0">
                  <c:v>En consolidación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'Cuerpos Académicos'!$O$6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AB-48CC-8A2E-165D3234D583}"/>
            </c:ext>
          </c:extLst>
        </c:ser>
        <c:ser>
          <c:idx val="2"/>
          <c:order val="2"/>
          <c:tx>
            <c:strRef>
              <c:f>'Cuerpos Académicos'!$P$5</c:f>
              <c:strCache>
                <c:ptCount val="1"/>
                <c:pt idx="0">
                  <c:v>Consolidados</c:v>
                </c:pt>
              </c:strCache>
            </c:strRef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'Cuerpos Académicos'!$P$6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AB-48CC-8A2E-165D3234D583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46272944"/>
        <c:axId val="1712336704"/>
      </c:barChart>
      <c:catAx>
        <c:axId val="194627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2336704"/>
        <c:crosses val="autoZero"/>
        <c:auto val="1"/>
        <c:lblAlgn val="ctr"/>
        <c:lblOffset val="100"/>
        <c:noMultiLvlLbl val="0"/>
      </c:catAx>
      <c:valAx>
        <c:axId val="171233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4627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Cuerpos Académicos/Ingenierías y Arquitectura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'Cuerpos Académicos'!$Q$5</c:f>
              <c:strCache>
                <c:ptCount val="1"/>
                <c:pt idx="0">
                  <c:v>En formación</c:v>
                </c:pt>
              </c:strCache>
            </c:strRef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'Cuerpos Académicos'!$Q$6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1F-4591-8F68-392BD9EB3C28}"/>
            </c:ext>
          </c:extLst>
        </c:ser>
        <c:ser>
          <c:idx val="1"/>
          <c:order val="1"/>
          <c:tx>
            <c:strRef>
              <c:f>'Cuerpos Académicos'!$R$5</c:f>
              <c:strCache>
                <c:ptCount val="1"/>
                <c:pt idx="0">
                  <c:v>En consolidación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'Cuerpos Académicos'!$R$6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1F-4591-8F68-392BD9EB3C28}"/>
            </c:ext>
          </c:extLst>
        </c:ser>
        <c:ser>
          <c:idx val="2"/>
          <c:order val="2"/>
          <c:tx>
            <c:strRef>
              <c:f>'Cuerpos Académicos'!$S$5</c:f>
              <c:strCache>
                <c:ptCount val="1"/>
                <c:pt idx="0">
                  <c:v>Consolidados</c:v>
                </c:pt>
              </c:strCache>
            </c:strRef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'Cuerpos Académicos'!$S$6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1F-4591-8F68-392BD9EB3C28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46272944"/>
        <c:axId val="1712336704"/>
      </c:barChart>
      <c:catAx>
        <c:axId val="194627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2336704"/>
        <c:crosses val="autoZero"/>
        <c:auto val="1"/>
        <c:lblAlgn val="ctr"/>
        <c:lblOffset val="100"/>
        <c:noMultiLvlLbl val="0"/>
      </c:catAx>
      <c:valAx>
        <c:axId val="171233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4627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Cuerpos</a:t>
            </a:r>
            <a:r>
              <a:rPr lang="es-MX" baseline="0"/>
              <a:t> Académicos/Ciencias Biológico-Agropecuarias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'Cuerpos Académicos'!$B$9</c:f>
              <c:strCache>
                <c:ptCount val="1"/>
                <c:pt idx="0">
                  <c:v>En formación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'Cuerpos Académicos'!$B$10</c:f>
              <c:numCache>
                <c:formatCode>0.00%</c:formatCode>
                <c:ptCount val="1"/>
                <c:pt idx="0">
                  <c:v>2.1276595744680851E-2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CA-4EC3-82D1-657D86966960}"/>
            </c:ext>
          </c:extLst>
        </c:ser>
        <c:ser>
          <c:idx val="1"/>
          <c:order val="1"/>
          <c:tx>
            <c:strRef>
              <c:f>'Cuerpos Académicos'!$C$9</c:f>
              <c:strCache>
                <c:ptCount val="1"/>
                <c:pt idx="0">
                  <c:v>En consolidación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'Cuerpos Académicos'!$C$10</c:f>
              <c:numCache>
                <c:formatCode>0.00%</c:formatCode>
                <c:ptCount val="1"/>
                <c:pt idx="0">
                  <c:v>8.5106382978723402E-2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CA-4EC3-82D1-657D86966960}"/>
            </c:ext>
          </c:extLst>
        </c:ser>
        <c:ser>
          <c:idx val="2"/>
          <c:order val="2"/>
          <c:tx>
            <c:strRef>
              <c:f>'Cuerpos Académicos'!$D$9</c:f>
              <c:strCache>
                <c:ptCount val="1"/>
                <c:pt idx="0">
                  <c:v>Consolidados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'Cuerpos Académicos'!$D$10</c:f>
              <c:numCache>
                <c:formatCode>0.00%</c:formatCode>
                <c:ptCount val="1"/>
                <c:pt idx="0">
                  <c:v>9.2198581560283682E-2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CA-4EC3-82D1-657D86966960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46272944"/>
        <c:axId val="1712336704"/>
      </c:barChart>
      <c:catAx>
        <c:axId val="194627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2336704"/>
        <c:crosses val="autoZero"/>
        <c:auto val="1"/>
        <c:lblAlgn val="ctr"/>
        <c:lblOffset val="100"/>
        <c:noMultiLvlLbl val="0"/>
      </c:catAx>
      <c:valAx>
        <c:axId val="171233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4627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Equidad Social y de Género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'Planta Académica'!$B$9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'Planta Académica'!$B$10</c:f>
              <c:numCache>
                <c:formatCode>0.00%</c:formatCode>
                <c:ptCount val="1"/>
                <c:pt idx="0">
                  <c:v>0.40070144673388863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F4-44DA-B627-831AD03D7C8D}"/>
            </c:ext>
          </c:extLst>
        </c:ser>
        <c:ser>
          <c:idx val="1"/>
          <c:order val="1"/>
          <c:tx>
            <c:strRef>
              <c:f>'Planta Académica'!$C$9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'Planta Académica'!$C$10</c:f>
              <c:numCache>
                <c:formatCode>0.00%</c:formatCode>
                <c:ptCount val="1"/>
                <c:pt idx="0">
                  <c:v>0.59864094695309078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F4-44DA-B627-831AD03D7C8D}"/>
            </c:ext>
          </c:extLst>
        </c:ser>
        <c:ser>
          <c:idx val="2"/>
          <c:order val="2"/>
          <c:tx>
            <c:strRef>
              <c:f>'Planta Académica'!$D$9</c:f>
              <c:strCache>
                <c:ptCount val="1"/>
                <c:pt idx="0">
                  <c:v>Otras autoadscripciones sexogenéricas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'Planta Académica'!$D$10</c:f>
              <c:numCache>
                <c:formatCode>0.00%</c:formatCode>
                <c:ptCount val="1"/>
                <c:pt idx="0">
                  <c:v>6.5760631302060502E-4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F4-44DA-B627-831AD03D7C8D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75387616"/>
        <c:axId val="1712352576"/>
      </c:barChart>
      <c:catAx>
        <c:axId val="1375387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2352576"/>
        <c:crosses val="autoZero"/>
        <c:auto val="1"/>
        <c:lblAlgn val="ctr"/>
        <c:lblOffset val="100"/>
        <c:noMultiLvlLbl val="0"/>
      </c:catAx>
      <c:valAx>
        <c:axId val="171235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75387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Cuerpos Académicos/Ciencias de la Salud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'Cuerpos Académicos'!$E$9</c:f>
              <c:strCache>
                <c:ptCount val="1"/>
                <c:pt idx="0">
                  <c:v>En formación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'Cuerpos Académicos'!$E$10</c:f>
              <c:numCache>
                <c:formatCode>0.00%</c:formatCode>
                <c:ptCount val="1"/>
                <c:pt idx="0">
                  <c:v>4.9645390070921988E-2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2-4A69-AFB5-3B93BF91A612}"/>
            </c:ext>
          </c:extLst>
        </c:ser>
        <c:ser>
          <c:idx val="1"/>
          <c:order val="1"/>
          <c:tx>
            <c:strRef>
              <c:f>'Cuerpos Académicos'!$F$9</c:f>
              <c:strCache>
                <c:ptCount val="1"/>
                <c:pt idx="0">
                  <c:v>En consolidación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'Cuerpos Académicos'!$F$10</c:f>
              <c:numCache>
                <c:formatCode>0.00%</c:formatCode>
                <c:ptCount val="1"/>
                <c:pt idx="0">
                  <c:v>7.0921985815602842E-2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D2-4A69-AFB5-3B93BF91A612}"/>
            </c:ext>
          </c:extLst>
        </c:ser>
        <c:ser>
          <c:idx val="2"/>
          <c:order val="2"/>
          <c:tx>
            <c:strRef>
              <c:f>'Cuerpos Académicos'!$G$9</c:f>
              <c:strCache>
                <c:ptCount val="1"/>
                <c:pt idx="0">
                  <c:v>Consolidados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'Cuerpos Académicos'!$G$10</c:f>
              <c:numCache>
                <c:formatCode>0.00%</c:formatCode>
                <c:ptCount val="1"/>
                <c:pt idx="0">
                  <c:v>2.8368794326241134E-2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D2-4A69-AFB5-3B93BF91A612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46272944"/>
        <c:axId val="1712336704"/>
      </c:barChart>
      <c:catAx>
        <c:axId val="194627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2336704"/>
        <c:crosses val="autoZero"/>
        <c:auto val="1"/>
        <c:lblAlgn val="ctr"/>
        <c:lblOffset val="100"/>
        <c:noMultiLvlLbl val="0"/>
      </c:catAx>
      <c:valAx>
        <c:axId val="171233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4627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Cuerpos Académicos/Ciencias Económico</a:t>
            </a:r>
            <a:r>
              <a:rPr lang="es-MX" baseline="0"/>
              <a:t> Administrativas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'Cuerpos Académicos'!$H$9</c:f>
              <c:strCache>
                <c:ptCount val="1"/>
                <c:pt idx="0">
                  <c:v>En formación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'Cuerpos Académicos'!$H$10</c:f>
              <c:numCache>
                <c:formatCode>0.00%</c:formatCode>
                <c:ptCount val="1"/>
                <c:pt idx="0">
                  <c:v>6.3829787234042548E-2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43-413F-93D6-9D88C9959D56}"/>
            </c:ext>
          </c:extLst>
        </c:ser>
        <c:ser>
          <c:idx val="1"/>
          <c:order val="1"/>
          <c:tx>
            <c:strRef>
              <c:f>'Cuerpos Académicos'!$I$9</c:f>
              <c:strCache>
                <c:ptCount val="1"/>
                <c:pt idx="0">
                  <c:v>En consolidación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'Cuerpos Académicos'!$I$10</c:f>
              <c:numCache>
                <c:formatCode>0.00%</c:formatCode>
                <c:ptCount val="1"/>
                <c:pt idx="0">
                  <c:v>2.1276595744680851E-2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43-413F-93D6-9D88C9959D56}"/>
            </c:ext>
          </c:extLst>
        </c:ser>
        <c:ser>
          <c:idx val="2"/>
          <c:order val="2"/>
          <c:tx>
            <c:strRef>
              <c:f>'Cuerpos Académicos'!$J$9</c:f>
              <c:strCache>
                <c:ptCount val="1"/>
                <c:pt idx="0">
                  <c:v>Consolidados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'Cuerpos Académicos'!$J$10</c:f>
              <c:numCache>
                <c:formatCode>0.00%</c:formatCode>
                <c:ptCount val="1"/>
                <c:pt idx="0">
                  <c:v>4.2553191489361701E-2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43-413F-93D6-9D88C9959D56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46272944"/>
        <c:axId val="1712336704"/>
      </c:barChart>
      <c:catAx>
        <c:axId val="194627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2336704"/>
        <c:crosses val="autoZero"/>
        <c:auto val="1"/>
        <c:lblAlgn val="ctr"/>
        <c:lblOffset val="100"/>
        <c:noMultiLvlLbl val="0"/>
      </c:catAx>
      <c:valAx>
        <c:axId val="171233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4627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Cuerpos Académicos/Ciencias Exactas, Metalurgia y Materiales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'Cuerpos Académicos'!$K$9</c:f>
              <c:strCache>
                <c:ptCount val="1"/>
                <c:pt idx="0">
                  <c:v>En formación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'Cuerpos Académicos'!$K$10</c:f>
              <c:numCache>
                <c:formatCode>0.00%</c:formatCode>
                <c:ptCount val="1"/>
                <c:pt idx="0">
                  <c:v>4.2553191489361701E-2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78-4A02-9115-532F21321267}"/>
            </c:ext>
          </c:extLst>
        </c:ser>
        <c:ser>
          <c:idx val="1"/>
          <c:order val="1"/>
          <c:tx>
            <c:strRef>
              <c:f>'Cuerpos Académicos'!$L$9</c:f>
              <c:strCache>
                <c:ptCount val="1"/>
                <c:pt idx="0">
                  <c:v>En consolidación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'Cuerpos Académicos'!$L$10</c:f>
              <c:numCache>
                <c:formatCode>0.00%</c:formatCode>
                <c:ptCount val="1"/>
                <c:pt idx="0">
                  <c:v>5.6737588652482268E-2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78-4A02-9115-532F21321267}"/>
            </c:ext>
          </c:extLst>
        </c:ser>
        <c:ser>
          <c:idx val="2"/>
          <c:order val="2"/>
          <c:tx>
            <c:strRef>
              <c:f>'Cuerpos Académicos'!$M$9</c:f>
              <c:strCache>
                <c:ptCount val="1"/>
                <c:pt idx="0">
                  <c:v>Consolidados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'Cuerpos Académicos'!$M$10</c:f>
              <c:numCache>
                <c:formatCode>0.00%</c:formatCode>
                <c:ptCount val="1"/>
                <c:pt idx="0">
                  <c:v>4.9645390070921988E-2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78-4A02-9115-532F21321267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46272944"/>
        <c:axId val="1712336704"/>
      </c:barChart>
      <c:catAx>
        <c:axId val="194627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2336704"/>
        <c:crosses val="autoZero"/>
        <c:auto val="1"/>
        <c:lblAlgn val="ctr"/>
        <c:lblOffset val="100"/>
        <c:noMultiLvlLbl val="0"/>
      </c:catAx>
      <c:valAx>
        <c:axId val="171233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4627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Cuerpos Académicos/Ciencias Sociales y Humanidades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'Cuerpos Académicos'!$N$9</c:f>
              <c:strCache>
                <c:ptCount val="1"/>
                <c:pt idx="0">
                  <c:v>En formación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'Cuerpos Académicos'!$N$10</c:f>
              <c:numCache>
                <c:formatCode>0.00%</c:formatCode>
                <c:ptCount val="1"/>
                <c:pt idx="0">
                  <c:v>4.9645390070921988E-2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85-44AF-867C-53FA33D7FDAC}"/>
            </c:ext>
          </c:extLst>
        </c:ser>
        <c:ser>
          <c:idx val="1"/>
          <c:order val="1"/>
          <c:tx>
            <c:strRef>
              <c:f>'Cuerpos Académicos'!$O$9</c:f>
              <c:strCache>
                <c:ptCount val="1"/>
                <c:pt idx="0">
                  <c:v>En consolidación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'Cuerpos Académicos'!$O$10</c:f>
              <c:numCache>
                <c:formatCode>0.00%</c:formatCode>
                <c:ptCount val="1"/>
                <c:pt idx="0">
                  <c:v>7.0921985815602842E-2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85-44AF-867C-53FA33D7FDAC}"/>
            </c:ext>
          </c:extLst>
        </c:ser>
        <c:ser>
          <c:idx val="2"/>
          <c:order val="2"/>
          <c:tx>
            <c:strRef>
              <c:f>'Cuerpos Académicos'!$P$9</c:f>
              <c:strCache>
                <c:ptCount val="1"/>
                <c:pt idx="0">
                  <c:v>Consolidados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'Cuerpos Académicos'!$P$10</c:f>
              <c:numCache>
                <c:formatCode>0.00%</c:formatCode>
                <c:ptCount val="1"/>
                <c:pt idx="0">
                  <c:v>4.9645390070921988E-2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85-44AF-867C-53FA33D7FDAC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46272944"/>
        <c:axId val="1712336704"/>
      </c:barChart>
      <c:catAx>
        <c:axId val="194627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2336704"/>
        <c:crosses val="autoZero"/>
        <c:auto val="1"/>
        <c:lblAlgn val="ctr"/>
        <c:lblOffset val="100"/>
        <c:noMultiLvlLbl val="0"/>
      </c:catAx>
      <c:valAx>
        <c:axId val="171233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4627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Cuerpos Académicos/Ingenierías y Arquitectura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'Cuerpos Académicos'!$Q$9</c:f>
              <c:strCache>
                <c:ptCount val="1"/>
                <c:pt idx="0">
                  <c:v>En formación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'Cuerpos Académicos'!$Q$10</c:f>
              <c:numCache>
                <c:formatCode>0.00%</c:formatCode>
                <c:ptCount val="1"/>
                <c:pt idx="0">
                  <c:v>6.3829787234042548E-2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29-4661-A656-0B7101C9A929}"/>
            </c:ext>
          </c:extLst>
        </c:ser>
        <c:ser>
          <c:idx val="1"/>
          <c:order val="1"/>
          <c:tx>
            <c:strRef>
              <c:f>'Cuerpos Académicos'!$R$9</c:f>
              <c:strCache>
                <c:ptCount val="1"/>
                <c:pt idx="0">
                  <c:v>En consolidación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'Cuerpos Académicos'!$R$10</c:f>
              <c:numCache>
                <c:formatCode>0.00%</c:formatCode>
                <c:ptCount val="1"/>
                <c:pt idx="0">
                  <c:v>5.6737588652482268E-2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29-4661-A656-0B7101C9A929}"/>
            </c:ext>
          </c:extLst>
        </c:ser>
        <c:ser>
          <c:idx val="2"/>
          <c:order val="2"/>
          <c:tx>
            <c:strRef>
              <c:f>'Cuerpos Académicos'!$S$9</c:f>
              <c:strCache>
                <c:ptCount val="1"/>
                <c:pt idx="0">
                  <c:v>Consolidados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'Cuerpos Académicos'!$S$10</c:f>
              <c:numCache>
                <c:formatCode>0.00%</c:formatCode>
                <c:ptCount val="1"/>
                <c:pt idx="0">
                  <c:v>8.5106382978723402E-2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29-4661-A656-0B7101C9A929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46272944"/>
        <c:axId val="1712336704"/>
      </c:barChart>
      <c:catAx>
        <c:axId val="194627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2336704"/>
        <c:crosses val="autoZero"/>
        <c:auto val="1"/>
        <c:lblAlgn val="ctr"/>
        <c:lblOffset val="100"/>
        <c:noMultiLvlLbl val="0"/>
      </c:catAx>
      <c:valAx>
        <c:axId val="171233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4627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Personal</a:t>
            </a:r>
            <a:r>
              <a:rPr lang="es-MX" baseline="0"/>
              <a:t> Académico beneficiado por ESDEPED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ESDEPED!$C$4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4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ESDEPED!$B$5:$B$13</c:f>
              <c:strCache>
                <c:ptCount val="9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</c:strCache>
            </c:strRef>
          </c:cat>
          <c:val>
            <c:numRef>
              <c:f>ESDEPED!$C$5:$C$13</c:f>
              <c:numCache>
                <c:formatCode>General</c:formatCode>
                <c:ptCount val="9"/>
                <c:pt idx="0">
                  <c:v>19</c:v>
                </c:pt>
                <c:pt idx="1">
                  <c:v>28</c:v>
                </c:pt>
                <c:pt idx="2">
                  <c:v>36</c:v>
                </c:pt>
                <c:pt idx="3">
                  <c:v>37</c:v>
                </c:pt>
                <c:pt idx="4">
                  <c:v>31</c:v>
                </c:pt>
                <c:pt idx="5">
                  <c:v>13</c:v>
                </c:pt>
                <c:pt idx="6">
                  <c:v>24</c:v>
                </c:pt>
                <c:pt idx="7">
                  <c:v>13</c:v>
                </c:pt>
                <c:pt idx="8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D-4A1B-B0A8-030C268C1C87}"/>
            </c:ext>
          </c:extLst>
        </c:ser>
        <c:ser>
          <c:idx val="1"/>
          <c:order val="1"/>
          <c:tx>
            <c:strRef>
              <c:f>ESDEPED!$D$4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ESDEPED!$B$5:$B$13</c:f>
              <c:strCache>
                <c:ptCount val="9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</c:strCache>
            </c:strRef>
          </c:cat>
          <c:val>
            <c:numRef>
              <c:f>ESDEPED!$D$5:$D$13</c:f>
              <c:numCache>
                <c:formatCode>General</c:formatCode>
                <c:ptCount val="9"/>
                <c:pt idx="0">
                  <c:v>26</c:v>
                </c:pt>
                <c:pt idx="1">
                  <c:v>42</c:v>
                </c:pt>
                <c:pt idx="2">
                  <c:v>65</c:v>
                </c:pt>
                <c:pt idx="3">
                  <c:v>59</c:v>
                </c:pt>
                <c:pt idx="4">
                  <c:v>53</c:v>
                </c:pt>
                <c:pt idx="5">
                  <c:v>20</c:v>
                </c:pt>
                <c:pt idx="6">
                  <c:v>22</c:v>
                </c:pt>
                <c:pt idx="7">
                  <c:v>31</c:v>
                </c:pt>
                <c:pt idx="8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7D-4A1B-B0A8-030C268C1C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36990784"/>
        <c:axId val="2000256016"/>
      </c:barChart>
      <c:catAx>
        <c:axId val="203699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00256016"/>
        <c:crosses val="autoZero"/>
        <c:auto val="1"/>
        <c:lblAlgn val="ctr"/>
        <c:lblOffset val="100"/>
        <c:noMultiLvlLbl val="0"/>
      </c:catAx>
      <c:valAx>
        <c:axId val="200025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36990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Personal Académico beneficiado por ESDEPED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ESDEPED!$C$16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ESDEPED!$B$17:$B$25</c:f>
              <c:strCache>
                <c:ptCount val="9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</c:strCache>
            </c:strRef>
          </c:cat>
          <c:val>
            <c:numRef>
              <c:f>ESDEPED!$C$17:$C$25</c:f>
              <c:numCache>
                <c:formatCode>0.00%</c:formatCode>
                <c:ptCount val="9"/>
                <c:pt idx="0">
                  <c:v>3.0944625407166124E-2</c:v>
                </c:pt>
                <c:pt idx="1">
                  <c:v>4.5602605863192182E-2</c:v>
                </c:pt>
                <c:pt idx="2">
                  <c:v>5.8631921824104233E-2</c:v>
                </c:pt>
                <c:pt idx="3">
                  <c:v>6.026058631921824E-2</c:v>
                </c:pt>
                <c:pt idx="4">
                  <c:v>5.0488599348534204E-2</c:v>
                </c:pt>
                <c:pt idx="5">
                  <c:v>2.1172638436482084E-2</c:v>
                </c:pt>
                <c:pt idx="6">
                  <c:v>3.9087947882736153E-2</c:v>
                </c:pt>
                <c:pt idx="7">
                  <c:v>2.1172638436482084E-2</c:v>
                </c:pt>
                <c:pt idx="8">
                  <c:v>4.7231270358306189E-2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99-4FA0-BAD0-A2FCD3BB45BD}"/>
            </c:ext>
          </c:extLst>
        </c:ser>
        <c:ser>
          <c:idx val="1"/>
          <c:order val="1"/>
          <c:tx>
            <c:strRef>
              <c:f>ESDEPED!$D$16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ESDEPED!$B$17:$B$25</c:f>
              <c:strCache>
                <c:ptCount val="9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</c:strCache>
            </c:strRef>
          </c:cat>
          <c:val>
            <c:numRef>
              <c:f>ESDEPED!$D$17:$D$25</c:f>
              <c:numCache>
                <c:formatCode>0.00%</c:formatCode>
                <c:ptCount val="9"/>
                <c:pt idx="0">
                  <c:v>4.2345276872964167E-2</c:v>
                </c:pt>
                <c:pt idx="1">
                  <c:v>6.8403908794788276E-2</c:v>
                </c:pt>
                <c:pt idx="2">
                  <c:v>0.10586319218241043</c:v>
                </c:pt>
                <c:pt idx="3">
                  <c:v>9.6091205211726385E-2</c:v>
                </c:pt>
                <c:pt idx="4">
                  <c:v>8.6319218241042342E-2</c:v>
                </c:pt>
                <c:pt idx="5">
                  <c:v>3.2573289902280131E-2</c:v>
                </c:pt>
                <c:pt idx="6">
                  <c:v>3.5830618892508145E-2</c:v>
                </c:pt>
                <c:pt idx="7">
                  <c:v>5.0488599348534204E-2</c:v>
                </c:pt>
                <c:pt idx="8">
                  <c:v>0.10749185667752444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99-4FA0-BAD0-A2FCD3BB45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36990784"/>
        <c:axId val="2000256016"/>
      </c:barChart>
      <c:catAx>
        <c:axId val="203699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00256016"/>
        <c:crosses val="autoZero"/>
        <c:auto val="1"/>
        <c:lblAlgn val="ctr"/>
        <c:lblOffset val="100"/>
        <c:noMultiLvlLbl val="0"/>
      </c:catAx>
      <c:valAx>
        <c:axId val="200025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36990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Programas</a:t>
            </a:r>
            <a:r>
              <a:rPr lang="es-MX" baseline="0"/>
              <a:t> Acreditados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Acreditación!$B$4</c:f>
              <c:strCache>
                <c:ptCount val="1"/>
                <c:pt idx="0">
                  <c:v>Total de programas por nivel educativo</c:v>
                </c:pt>
              </c:strCache>
            </c:strRef>
          </c:tx>
          <c:spPr>
            <a:solidFill>
              <a:schemeClr val="accent4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Acreditación!$A$5:$A$9</c:f>
              <c:strCache>
                <c:ptCount val="5"/>
                <c:pt idx="0">
                  <c:v>TSU</c:v>
                </c:pt>
                <c:pt idx="1">
                  <c:v>Licenciatura</c:v>
                </c:pt>
                <c:pt idx="2">
                  <c:v>Especialidad</c:v>
                </c:pt>
                <c:pt idx="3">
                  <c:v>Maestría</c:v>
                </c:pt>
                <c:pt idx="4">
                  <c:v>Doctorado</c:v>
                </c:pt>
              </c:strCache>
            </c:strRef>
          </c:cat>
          <c:val>
            <c:numRef>
              <c:f>Acreditación!$B$5:$B$9</c:f>
              <c:numCache>
                <c:formatCode>General</c:formatCode>
                <c:ptCount val="5"/>
                <c:pt idx="0">
                  <c:v>1</c:v>
                </c:pt>
                <c:pt idx="1">
                  <c:v>46</c:v>
                </c:pt>
                <c:pt idx="2">
                  <c:v>21</c:v>
                </c:pt>
                <c:pt idx="3">
                  <c:v>43</c:v>
                </c:pt>
                <c:pt idx="4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B7-453A-AAB0-1C89AD7969AB}"/>
            </c:ext>
          </c:extLst>
        </c:ser>
        <c:ser>
          <c:idx val="1"/>
          <c:order val="1"/>
          <c:tx>
            <c:strRef>
              <c:f>Acreditación!$C$4</c:f>
              <c:strCache>
                <c:ptCount val="1"/>
                <c:pt idx="0">
                  <c:v>Programas reconocidos por su calidad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Acreditación!$A$5:$A$9</c:f>
              <c:strCache>
                <c:ptCount val="5"/>
                <c:pt idx="0">
                  <c:v>TSU</c:v>
                </c:pt>
                <c:pt idx="1">
                  <c:v>Licenciatura</c:v>
                </c:pt>
                <c:pt idx="2">
                  <c:v>Especialidad</c:v>
                </c:pt>
                <c:pt idx="3">
                  <c:v>Maestría</c:v>
                </c:pt>
                <c:pt idx="4">
                  <c:v>Doctorado</c:v>
                </c:pt>
              </c:strCache>
            </c:strRef>
          </c:cat>
          <c:val>
            <c:numRef>
              <c:f>Acreditación!$C$5:$C$9</c:f>
              <c:numCache>
                <c:formatCode>General</c:formatCode>
                <c:ptCount val="5"/>
                <c:pt idx="0">
                  <c:v>0</c:v>
                </c:pt>
                <c:pt idx="1">
                  <c:v>36</c:v>
                </c:pt>
                <c:pt idx="2">
                  <c:v>1</c:v>
                </c:pt>
                <c:pt idx="3">
                  <c:v>34</c:v>
                </c:pt>
                <c:pt idx="4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B7-453A-AAB0-1C89AD7969AB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97469360"/>
        <c:axId val="1712334224"/>
      </c:barChart>
      <c:catAx>
        <c:axId val="1997469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2334224"/>
        <c:crosses val="autoZero"/>
        <c:auto val="1"/>
        <c:lblAlgn val="ctr"/>
        <c:lblOffset val="100"/>
        <c:noMultiLvlLbl val="0"/>
      </c:catAx>
      <c:valAx>
        <c:axId val="171233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97469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Programas</a:t>
            </a:r>
            <a:r>
              <a:rPr lang="es-MX" baseline="0"/>
              <a:t> Acreditados (%)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Acreditación!$B$12</c:f>
              <c:strCache>
                <c:ptCount val="1"/>
                <c:pt idx="0">
                  <c:v>Porcentaje de programas por nivel educativo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Acreditación!$A$13:$A$17</c:f>
              <c:strCache>
                <c:ptCount val="5"/>
                <c:pt idx="0">
                  <c:v>TSU</c:v>
                </c:pt>
                <c:pt idx="1">
                  <c:v>Licenciatura</c:v>
                </c:pt>
                <c:pt idx="2">
                  <c:v>Especialidad</c:v>
                </c:pt>
                <c:pt idx="3">
                  <c:v>Maestría</c:v>
                </c:pt>
                <c:pt idx="4">
                  <c:v>Doctorado</c:v>
                </c:pt>
              </c:strCache>
            </c:strRef>
          </c:cat>
          <c:val>
            <c:numRef>
              <c:f>Acreditación!$B$13:$B$17</c:f>
              <c:numCache>
                <c:formatCode>0.00%</c:formatCode>
                <c:ptCount val="5"/>
                <c:pt idx="0">
                  <c:v>7.0921985815602835E-3</c:v>
                </c:pt>
                <c:pt idx="1">
                  <c:v>0.32624113475177308</c:v>
                </c:pt>
                <c:pt idx="2">
                  <c:v>0.14893617021276595</c:v>
                </c:pt>
                <c:pt idx="3">
                  <c:v>0.30496453900709219</c:v>
                </c:pt>
                <c:pt idx="4">
                  <c:v>0.21276595744680851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09-4ADF-8D24-0A6EE62CE35E}"/>
            </c:ext>
          </c:extLst>
        </c:ser>
        <c:ser>
          <c:idx val="1"/>
          <c:order val="1"/>
          <c:tx>
            <c:strRef>
              <c:f>Acreditación!$C$12</c:f>
              <c:strCache>
                <c:ptCount val="1"/>
                <c:pt idx="0">
                  <c:v>Programas reconocidos por su calidad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Acreditación!$A$13:$A$17</c:f>
              <c:strCache>
                <c:ptCount val="5"/>
                <c:pt idx="0">
                  <c:v>TSU</c:v>
                </c:pt>
                <c:pt idx="1">
                  <c:v>Licenciatura</c:v>
                </c:pt>
                <c:pt idx="2">
                  <c:v>Especialidad</c:v>
                </c:pt>
                <c:pt idx="3">
                  <c:v>Maestría</c:v>
                </c:pt>
                <c:pt idx="4">
                  <c:v>Doctorado</c:v>
                </c:pt>
              </c:strCache>
            </c:strRef>
          </c:cat>
          <c:val>
            <c:numRef>
              <c:f>Acreditación!$C$13:$C$17</c:f>
              <c:numCache>
                <c:formatCode>0.00%</c:formatCode>
                <c:ptCount val="5"/>
                <c:pt idx="0">
                  <c:v>0</c:v>
                </c:pt>
                <c:pt idx="1">
                  <c:v>0.25531914893617019</c:v>
                </c:pt>
                <c:pt idx="2">
                  <c:v>7.0921985815602835E-3</c:v>
                </c:pt>
                <c:pt idx="3">
                  <c:v>0.24113475177304963</c:v>
                </c:pt>
                <c:pt idx="4">
                  <c:v>0.19858156028368795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09-4ADF-8D24-0A6EE62CE35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97469360"/>
        <c:axId val="1712334224"/>
      </c:barChart>
      <c:catAx>
        <c:axId val="1997469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2334224"/>
        <c:crosses val="autoZero"/>
        <c:auto val="1"/>
        <c:lblAlgn val="ctr"/>
        <c:lblOffset val="100"/>
        <c:noMultiLvlLbl val="0"/>
      </c:catAx>
      <c:valAx>
        <c:axId val="171233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97469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Población Escolar Autoadscripción</a:t>
            </a:r>
            <a:r>
              <a:rPr lang="es-MX" baseline="0"/>
              <a:t> Sexogenérica</a:t>
            </a:r>
          </a:p>
          <a:p>
            <a:pPr>
              <a:defRPr/>
            </a:pPr>
            <a:r>
              <a:rPr lang="es-MX" baseline="0"/>
              <a:t>por nivel Educativo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Matrícula!$C$4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(Matrícula!$A$5,Matrícula!$A$6,Matrícula!$A$7,Matrícula!$A$8,Matrícula!$A$9)</c:f>
              <c:strCache>
                <c:ptCount val="5"/>
                <c:pt idx="0">
                  <c:v>TSU</c:v>
                </c:pt>
                <c:pt idx="1">
                  <c:v>Licenciatura</c:v>
                </c:pt>
                <c:pt idx="2">
                  <c:v>Especialidad</c:v>
                </c:pt>
                <c:pt idx="3">
                  <c:v>Maestría</c:v>
                </c:pt>
                <c:pt idx="4">
                  <c:v>Doctorado</c:v>
                </c:pt>
              </c:strCache>
            </c:strRef>
          </c:cat>
          <c:val>
            <c:numRef>
              <c:f>(Matrícula!$C$5,Matrícula!$C$6,Matrícula!$C$7,Matrícula!$C$8,Matrícula!$C$9)</c:f>
              <c:numCache>
                <c:formatCode>General</c:formatCode>
                <c:ptCount val="5"/>
                <c:pt idx="0">
                  <c:v>2</c:v>
                </c:pt>
                <c:pt idx="1">
                  <c:v>15489</c:v>
                </c:pt>
                <c:pt idx="2">
                  <c:v>76</c:v>
                </c:pt>
                <c:pt idx="3">
                  <c:v>420</c:v>
                </c:pt>
                <c:pt idx="4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86-4A63-A27F-2D5E36F750AA}"/>
            </c:ext>
          </c:extLst>
        </c:ser>
        <c:ser>
          <c:idx val="1"/>
          <c:order val="1"/>
          <c:tx>
            <c:strRef>
              <c:f>Matrícula!$D$4</c:f>
              <c:strCache>
                <c:ptCount val="1"/>
                <c:pt idx="0">
                  <c:v>Varones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(Matrícula!$A$5,Matrícula!$A$6,Matrícula!$A$7,Matrícula!$A$8,Matrícula!$A$9)</c:f>
              <c:strCache>
                <c:ptCount val="5"/>
                <c:pt idx="0">
                  <c:v>TSU</c:v>
                </c:pt>
                <c:pt idx="1">
                  <c:v>Licenciatura</c:v>
                </c:pt>
                <c:pt idx="2">
                  <c:v>Especialidad</c:v>
                </c:pt>
                <c:pt idx="3">
                  <c:v>Maestría</c:v>
                </c:pt>
                <c:pt idx="4">
                  <c:v>Doctorado</c:v>
                </c:pt>
              </c:strCache>
            </c:strRef>
          </c:cat>
          <c:val>
            <c:numRef>
              <c:f>(Matrícula!$D$5,Matrícula!$D$6,Matrícula!$D$7,Matrícula!$D$8,Matrícula!$D$9)</c:f>
              <c:numCache>
                <c:formatCode>General</c:formatCode>
                <c:ptCount val="5"/>
                <c:pt idx="0">
                  <c:v>3</c:v>
                </c:pt>
                <c:pt idx="1">
                  <c:v>12346</c:v>
                </c:pt>
                <c:pt idx="2">
                  <c:v>57</c:v>
                </c:pt>
                <c:pt idx="3">
                  <c:v>441</c:v>
                </c:pt>
                <c:pt idx="4">
                  <c:v>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86-4A63-A27F-2D5E36F750AA}"/>
            </c:ext>
          </c:extLst>
        </c:ser>
        <c:ser>
          <c:idx val="2"/>
          <c:order val="2"/>
          <c:tx>
            <c:strRef>
              <c:f>Matrícula!$E$4</c:f>
              <c:strCache>
                <c:ptCount val="1"/>
                <c:pt idx="0">
                  <c:v>Otro</c:v>
                </c:pt>
              </c:strCache>
            </c:strRef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(Matrícula!$A$5,Matrícula!$A$6,Matrícula!$A$7,Matrícula!$A$8,Matrícula!$A$9)</c:f>
              <c:strCache>
                <c:ptCount val="5"/>
                <c:pt idx="0">
                  <c:v>TSU</c:v>
                </c:pt>
                <c:pt idx="1">
                  <c:v>Licenciatura</c:v>
                </c:pt>
                <c:pt idx="2">
                  <c:v>Especialidad</c:v>
                </c:pt>
                <c:pt idx="3">
                  <c:v>Maestría</c:v>
                </c:pt>
                <c:pt idx="4">
                  <c:v>Doctorado</c:v>
                </c:pt>
              </c:strCache>
            </c:strRef>
          </c:cat>
          <c:val>
            <c:numRef>
              <c:f>(Matrícula!$E$5,Matrícula!$E$6,Matrícula!$E$7,Matrícula!$E$8,Matrícula!$E$9)</c:f>
              <c:numCache>
                <c:formatCode>General</c:formatCode>
                <c:ptCount val="5"/>
                <c:pt idx="0">
                  <c:v>0</c:v>
                </c:pt>
                <c:pt idx="1">
                  <c:v>88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86-4A63-A27F-2D5E36F750A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97464080"/>
        <c:axId val="2000253536"/>
      </c:barChart>
      <c:catAx>
        <c:axId val="199746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00253536"/>
        <c:crosses val="autoZero"/>
        <c:auto val="1"/>
        <c:lblAlgn val="ctr"/>
        <c:lblOffset val="100"/>
        <c:noMultiLvlLbl val="0"/>
      </c:catAx>
      <c:valAx>
        <c:axId val="200025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97464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Inclusión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'Planta Académica'!$E$5</c:f>
              <c:strCache>
                <c:ptCount val="1"/>
                <c:pt idx="0">
                  <c:v>Personas con discapacidad (motriz, visual, auditiva, cognitiva, trastorno conductual u otro)</c:v>
                </c:pt>
              </c:strCache>
            </c:strRef>
          </c:tx>
          <c:spPr>
            <a:solidFill>
              <a:schemeClr val="accent4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'Planta Académica'!$E$6</c:f>
              <c:numCache>
                <c:formatCode>General</c:formatCode>
                <c:ptCount val="1"/>
                <c:pt idx="0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0-406B-B614-C40AEEAE95FB}"/>
            </c:ext>
          </c:extLst>
        </c:ser>
        <c:ser>
          <c:idx val="1"/>
          <c:order val="1"/>
          <c:tx>
            <c:strRef>
              <c:f>'Planta Académica'!$F$5</c:f>
              <c:strCache>
                <c:ptCount val="1"/>
                <c:pt idx="0">
                  <c:v>Personas sin discapacidad (motriz, visual, auditiva, cognitiva, trastorno conductual u otro)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'Planta Académica'!$F$6</c:f>
              <c:numCache>
                <c:formatCode>General</c:formatCode>
                <c:ptCount val="1"/>
                <c:pt idx="0">
                  <c:v>4498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30-406B-B614-C40AEEAE95FB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03470992"/>
        <c:axId val="1712341168"/>
      </c:barChart>
      <c:catAx>
        <c:axId val="1703470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2341168"/>
        <c:crosses val="autoZero"/>
        <c:auto val="1"/>
        <c:lblAlgn val="ctr"/>
        <c:lblOffset val="100"/>
        <c:noMultiLvlLbl val="0"/>
      </c:catAx>
      <c:valAx>
        <c:axId val="1712341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03470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Población Escolar -Autoadscripción Sexogenérica</a:t>
            </a:r>
          </a:p>
          <a:p>
            <a:pPr>
              <a:defRPr/>
            </a:pPr>
            <a:r>
              <a:rPr lang="es-MX"/>
              <a:t>por nivel Educativo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Matrícula!$C$12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(Matrícula!$A$13,Matrícula!$A$14,Matrícula!$A$15,Matrícula!$A$16,Matrícula!$A$17,Matrícula!$A$18)</c:f>
              <c:strCache>
                <c:ptCount val="5"/>
                <c:pt idx="0">
                  <c:v>TSU</c:v>
                </c:pt>
                <c:pt idx="1">
                  <c:v>Licenciatura</c:v>
                </c:pt>
                <c:pt idx="2">
                  <c:v>Especialidad</c:v>
                </c:pt>
                <c:pt idx="3">
                  <c:v>Maestría</c:v>
                </c:pt>
                <c:pt idx="4">
                  <c:v>Doctorado</c:v>
                </c:pt>
              </c:strCache>
            </c:strRef>
          </c:cat>
          <c:val>
            <c:numRef>
              <c:f>(Matrícula!$C$13,Matrícula!$C$14,Matrícula!$C$15,Matrícula!$C$16,Matrícula!$C$17,Matrícula!$C$18)</c:f>
              <c:numCache>
                <c:formatCode>0.00%</c:formatCode>
                <c:ptCount val="6"/>
                <c:pt idx="0">
                  <c:v>0.4</c:v>
                </c:pt>
                <c:pt idx="1">
                  <c:v>0.55470400744905635</c:v>
                </c:pt>
                <c:pt idx="2">
                  <c:v>0.56716417910447758</c:v>
                </c:pt>
                <c:pt idx="3">
                  <c:v>0.48667439165701043</c:v>
                </c:pt>
                <c:pt idx="4">
                  <c:v>0.82781456953642385</c:v>
                </c:pt>
                <c:pt idx="5">
                  <c:v>0.55554795223594622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C-4922-968E-C0A80A5A3952}"/>
            </c:ext>
          </c:extLst>
        </c:ser>
        <c:ser>
          <c:idx val="1"/>
          <c:order val="1"/>
          <c:tx>
            <c:strRef>
              <c:f>Matrícula!$D$12</c:f>
              <c:strCache>
                <c:ptCount val="1"/>
                <c:pt idx="0">
                  <c:v>Varones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(Matrícula!$A$13,Matrícula!$A$14,Matrícula!$A$15,Matrícula!$A$16,Matrícula!$A$17,Matrícula!$A$18)</c:f>
              <c:strCache>
                <c:ptCount val="5"/>
                <c:pt idx="0">
                  <c:v>TSU</c:v>
                </c:pt>
                <c:pt idx="1">
                  <c:v>Licenciatura</c:v>
                </c:pt>
                <c:pt idx="2">
                  <c:v>Especialidad</c:v>
                </c:pt>
                <c:pt idx="3">
                  <c:v>Maestría</c:v>
                </c:pt>
                <c:pt idx="4">
                  <c:v>Doctorado</c:v>
                </c:pt>
              </c:strCache>
            </c:strRef>
          </c:cat>
          <c:val>
            <c:numRef>
              <c:f>(Matrícula!$D$13,Matrícula!$D$14,Matrícula!$D$15,Matrícula!$D$16,Matrícula!$D$17,Matrícula!$D$18)</c:f>
              <c:numCache>
                <c:formatCode>0.00%</c:formatCode>
                <c:ptCount val="6"/>
                <c:pt idx="0">
                  <c:v>0.6</c:v>
                </c:pt>
                <c:pt idx="1">
                  <c:v>0.4421444687175447</c:v>
                </c:pt>
                <c:pt idx="2">
                  <c:v>0.42537313432835822</c:v>
                </c:pt>
                <c:pt idx="3">
                  <c:v>0.5110081112398609</c:v>
                </c:pt>
                <c:pt idx="4">
                  <c:v>1.1523178807947019</c:v>
                </c:pt>
                <c:pt idx="5">
                  <c:v>0.45146611010367127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EC-4922-968E-C0A80A5A3952}"/>
            </c:ext>
          </c:extLst>
        </c:ser>
        <c:ser>
          <c:idx val="2"/>
          <c:order val="2"/>
          <c:tx>
            <c:strRef>
              <c:f>Matrícula!$E$12</c:f>
              <c:strCache>
                <c:ptCount val="1"/>
                <c:pt idx="0">
                  <c:v>Otro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(Matrícula!$A$13,Matrícula!$A$14,Matrícula!$A$15,Matrícula!$A$16,Matrícula!$A$17,Matrícula!$A$18)</c:f>
              <c:strCache>
                <c:ptCount val="5"/>
                <c:pt idx="0">
                  <c:v>TSU</c:v>
                </c:pt>
                <c:pt idx="1">
                  <c:v>Licenciatura</c:v>
                </c:pt>
                <c:pt idx="2">
                  <c:v>Especialidad</c:v>
                </c:pt>
                <c:pt idx="3">
                  <c:v>Maestría</c:v>
                </c:pt>
                <c:pt idx="4">
                  <c:v>Doctorado</c:v>
                </c:pt>
              </c:strCache>
            </c:strRef>
          </c:cat>
          <c:val>
            <c:numRef>
              <c:f>(Matrícula!$E$13,Matrícula!$E$14,Matrícula!$E$15,Matrícula!$E$16,Matrícula!$E$17,Matrícula!$E$18)</c:f>
              <c:numCache>
                <c:formatCode>0.00%</c:formatCode>
                <c:ptCount val="6"/>
                <c:pt idx="0">
                  <c:v>0</c:v>
                </c:pt>
                <c:pt idx="1">
                  <c:v>3.1515238333989903E-3</c:v>
                </c:pt>
                <c:pt idx="2">
                  <c:v>7.462686567164179E-3</c:v>
                </c:pt>
                <c:pt idx="3">
                  <c:v>2.3174971031286211E-3</c:v>
                </c:pt>
                <c:pt idx="4">
                  <c:v>1.3245033112582781E-2</c:v>
                </c:pt>
                <c:pt idx="5">
                  <c:v>3.2504191329934648E-3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EC-4922-968E-C0A80A5A395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97478000"/>
        <c:axId val="1712337200"/>
      </c:barChart>
      <c:catAx>
        <c:axId val="199747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2337200"/>
        <c:crosses val="autoZero"/>
        <c:auto val="1"/>
        <c:lblAlgn val="ctr"/>
        <c:lblOffset val="100"/>
        <c:noMultiLvlLbl val="0"/>
      </c:catAx>
      <c:valAx>
        <c:axId val="1712337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9747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Población Escolar Discapacidad e Identificación Cultural</a:t>
            </a:r>
          </a:p>
          <a:p>
            <a:pPr>
              <a:defRPr/>
            </a:pPr>
            <a:r>
              <a:rPr lang="es-MX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por nivel Educativo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Matrícula!$F$4</c:f>
              <c:strCache>
                <c:ptCount val="1"/>
                <c:pt idx="0">
                  <c:v>Con discapcidad</c:v>
                </c:pt>
              </c:strCache>
            </c:strRef>
          </c:tx>
          <c:spPr>
            <a:solidFill>
              <a:schemeClr val="accent4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Matrícula!$A$5:$A$9</c:f>
              <c:strCache>
                <c:ptCount val="5"/>
                <c:pt idx="0">
                  <c:v>TSU</c:v>
                </c:pt>
                <c:pt idx="1">
                  <c:v>Licenciatura</c:v>
                </c:pt>
                <c:pt idx="2">
                  <c:v>Especialidad</c:v>
                </c:pt>
                <c:pt idx="3">
                  <c:v>Maestría</c:v>
                </c:pt>
                <c:pt idx="4">
                  <c:v>Doctorado</c:v>
                </c:pt>
              </c:strCache>
            </c:strRef>
          </c:cat>
          <c:val>
            <c:numRef>
              <c:f>Matrícula!$F$5:$F$9</c:f>
              <c:numCache>
                <c:formatCode>General</c:formatCode>
                <c:ptCount val="5"/>
                <c:pt idx="0">
                  <c:v>0</c:v>
                </c:pt>
                <c:pt idx="1">
                  <c:v>2586</c:v>
                </c:pt>
                <c:pt idx="2">
                  <c:v>11</c:v>
                </c:pt>
                <c:pt idx="3">
                  <c:v>43</c:v>
                </c:pt>
                <c:pt idx="4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8-4A6D-9AD0-11ACD07874BB}"/>
            </c:ext>
          </c:extLst>
        </c:ser>
        <c:ser>
          <c:idx val="1"/>
          <c:order val="1"/>
          <c:tx>
            <c:strRef>
              <c:f>Matrícula!$G$4</c:f>
              <c:strCache>
                <c:ptCount val="1"/>
                <c:pt idx="0">
                  <c:v>Con identificación cultural 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Matrícula!$A$5:$A$9</c:f>
              <c:strCache>
                <c:ptCount val="5"/>
                <c:pt idx="0">
                  <c:v>TSU</c:v>
                </c:pt>
                <c:pt idx="1">
                  <c:v>Licenciatura</c:v>
                </c:pt>
                <c:pt idx="2">
                  <c:v>Especialidad</c:v>
                </c:pt>
                <c:pt idx="3">
                  <c:v>Maestría</c:v>
                </c:pt>
                <c:pt idx="4">
                  <c:v>Doctorado</c:v>
                </c:pt>
              </c:strCache>
            </c:strRef>
          </c:cat>
          <c:val>
            <c:numRef>
              <c:f>Matrícula!$G$5:$G$9</c:f>
              <c:numCache>
                <c:formatCode>General</c:formatCode>
                <c:ptCount val="5"/>
                <c:pt idx="0">
                  <c:v>0</c:v>
                </c:pt>
                <c:pt idx="1">
                  <c:v>2067</c:v>
                </c:pt>
                <c:pt idx="2">
                  <c:v>15</c:v>
                </c:pt>
                <c:pt idx="3">
                  <c:v>78</c:v>
                </c:pt>
                <c:pt idx="4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88-4A6D-9AD0-11ACD07874B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36984064"/>
        <c:axId val="1712325792"/>
      </c:barChart>
      <c:catAx>
        <c:axId val="203698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2325792"/>
        <c:crosses val="autoZero"/>
        <c:auto val="1"/>
        <c:lblAlgn val="ctr"/>
        <c:lblOffset val="100"/>
        <c:noMultiLvlLbl val="0"/>
      </c:catAx>
      <c:valAx>
        <c:axId val="171232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3698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Población Escolar Discapacidad e Identificación Cultural</a:t>
            </a:r>
          </a:p>
          <a:p>
            <a:pPr>
              <a:defRPr/>
            </a:pPr>
            <a:r>
              <a:rPr lang="es-MX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por nivel Educativo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Matrícula!$F$12</c:f>
              <c:strCache>
                <c:ptCount val="1"/>
                <c:pt idx="0">
                  <c:v>Con discapcidad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Matrícula!$A$13:$A$17</c:f>
              <c:strCache>
                <c:ptCount val="5"/>
                <c:pt idx="0">
                  <c:v>TSU</c:v>
                </c:pt>
                <c:pt idx="1">
                  <c:v>Licenciatura</c:v>
                </c:pt>
                <c:pt idx="2">
                  <c:v>Especialidad</c:v>
                </c:pt>
                <c:pt idx="3">
                  <c:v>Maestría</c:v>
                </c:pt>
                <c:pt idx="4">
                  <c:v>Doctorado</c:v>
                </c:pt>
              </c:strCache>
            </c:strRef>
          </c:cat>
          <c:val>
            <c:numRef>
              <c:f>Matrícula!$F$13:$F$17</c:f>
              <c:numCache>
                <c:formatCode>0.00%</c:formatCode>
                <c:ptCount val="5"/>
                <c:pt idx="0">
                  <c:v>0</c:v>
                </c:pt>
                <c:pt idx="1">
                  <c:v>9.2611825376929413E-2</c:v>
                </c:pt>
                <c:pt idx="2">
                  <c:v>8.2089552238805971E-2</c:v>
                </c:pt>
                <c:pt idx="3">
                  <c:v>4.9826187717265352E-2</c:v>
                </c:pt>
                <c:pt idx="4">
                  <c:v>0.11258278145695365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64-4A68-90DB-C9D7344C198F}"/>
            </c:ext>
          </c:extLst>
        </c:ser>
        <c:ser>
          <c:idx val="1"/>
          <c:order val="1"/>
          <c:tx>
            <c:strRef>
              <c:f>Matrícula!$G$12</c:f>
              <c:strCache>
                <c:ptCount val="1"/>
                <c:pt idx="0">
                  <c:v>Con identificación cultural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Matrícula!$A$13:$A$17</c:f>
              <c:strCache>
                <c:ptCount val="5"/>
                <c:pt idx="0">
                  <c:v>TSU</c:v>
                </c:pt>
                <c:pt idx="1">
                  <c:v>Licenciatura</c:v>
                </c:pt>
                <c:pt idx="2">
                  <c:v>Especialidad</c:v>
                </c:pt>
                <c:pt idx="3">
                  <c:v>Maestría</c:v>
                </c:pt>
                <c:pt idx="4">
                  <c:v>Doctorado</c:v>
                </c:pt>
              </c:strCache>
            </c:strRef>
          </c:cat>
          <c:val>
            <c:numRef>
              <c:f>Matrícula!$G$13:$G$17</c:f>
              <c:numCache>
                <c:formatCode>0.00%</c:formatCode>
                <c:ptCount val="5"/>
                <c:pt idx="0">
                  <c:v>0</c:v>
                </c:pt>
                <c:pt idx="1">
                  <c:v>7.402499731404219E-2</c:v>
                </c:pt>
                <c:pt idx="2">
                  <c:v>0.11194029850746269</c:v>
                </c:pt>
                <c:pt idx="3">
                  <c:v>9.0382387022016217E-2</c:v>
                </c:pt>
                <c:pt idx="4">
                  <c:v>0.16887417218543047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64-4A68-90DB-C9D7344C198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46247024"/>
        <c:axId val="113638512"/>
      </c:barChart>
      <c:catAx>
        <c:axId val="194624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3638512"/>
        <c:crosses val="autoZero"/>
        <c:auto val="1"/>
        <c:lblAlgn val="ctr"/>
        <c:lblOffset val="100"/>
        <c:noMultiLvlLbl val="0"/>
      </c:catAx>
      <c:valAx>
        <c:axId val="11363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46247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'Presencia en el Edo.'!$B$4</c:f>
              <c:strCache>
                <c:ptCount val="1"/>
                <c:pt idx="0">
                  <c:v>Planteles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'Presencia en el Edo.'!$A$5:$A$10</c:f>
              <c:strCache>
                <c:ptCount val="6"/>
                <c:pt idx="0">
                  <c:v>Apatzingán</c:v>
                </c:pt>
                <c:pt idx="1">
                  <c:v>Ciudad Hidalgo</c:v>
                </c:pt>
                <c:pt idx="2">
                  <c:v>Lázaro Cárdenas</c:v>
                </c:pt>
                <c:pt idx="3">
                  <c:v>Morelia</c:v>
                </c:pt>
                <c:pt idx="4">
                  <c:v>Tangancícuaro</c:v>
                </c:pt>
                <c:pt idx="5">
                  <c:v>Uruapan</c:v>
                </c:pt>
              </c:strCache>
            </c:strRef>
          </c:cat>
          <c:val>
            <c:numRef>
              <c:f>'Presencia en el Edo.'!$B$5:$B$10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14</c:v>
                </c:pt>
                <c:pt idx="4">
                  <c:v>1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C4-4B1D-AEBE-866E14BB64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12384944"/>
        <c:axId val="1706301840"/>
      </c:barChart>
      <c:catAx>
        <c:axId val="171238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06301840"/>
        <c:crosses val="autoZero"/>
        <c:auto val="1"/>
        <c:lblAlgn val="ctr"/>
        <c:lblOffset val="100"/>
        <c:noMultiLvlLbl val="0"/>
      </c:catAx>
      <c:valAx>
        <c:axId val="1706301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2384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'Presencia en el Edo.'!$C$4</c:f>
              <c:strCache>
                <c:ptCount val="1"/>
                <c:pt idx="0">
                  <c:v>Matrícula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'Presencia en el Edo.'!$A$5:$A$10</c:f>
              <c:strCache>
                <c:ptCount val="6"/>
                <c:pt idx="0">
                  <c:v>Apatzingán</c:v>
                </c:pt>
                <c:pt idx="1">
                  <c:v>Ciudad Hidalgo</c:v>
                </c:pt>
                <c:pt idx="2">
                  <c:v>Lázaro Cárdenas</c:v>
                </c:pt>
                <c:pt idx="3">
                  <c:v>Morelia</c:v>
                </c:pt>
                <c:pt idx="4">
                  <c:v>Tangancícuaro</c:v>
                </c:pt>
                <c:pt idx="5">
                  <c:v>Uruapan</c:v>
                </c:pt>
              </c:strCache>
            </c:strRef>
          </c:cat>
          <c:val>
            <c:numRef>
              <c:f>'Presencia en el Edo.'!$C$5:$C$10</c:f>
              <c:numCache>
                <c:formatCode>General</c:formatCode>
                <c:ptCount val="6"/>
                <c:pt idx="0">
                  <c:v>171</c:v>
                </c:pt>
                <c:pt idx="1">
                  <c:v>464</c:v>
                </c:pt>
                <c:pt idx="2">
                  <c:v>387</c:v>
                </c:pt>
                <c:pt idx="3">
                  <c:v>47287</c:v>
                </c:pt>
                <c:pt idx="4">
                  <c:v>122</c:v>
                </c:pt>
                <c:pt idx="5">
                  <c:v>4805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4F-4BCA-8138-234EFC7CD60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12384944"/>
        <c:axId val="1706301840"/>
      </c:barChart>
      <c:catAx>
        <c:axId val="171238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06301840"/>
        <c:crosses val="autoZero"/>
        <c:auto val="1"/>
        <c:lblAlgn val="ctr"/>
        <c:lblOffset val="100"/>
        <c:noMultiLvlLbl val="0"/>
      </c:catAx>
      <c:valAx>
        <c:axId val="1706301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2384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Trayectoria Población Escolar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Trayectoria!$C$4</c:f>
              <c:strCache>
                <c:ptCount val="1"/>
                <c:pt idx="0">
                  <c:v>Aspirantes 2023</c:v>
                </c:pt>
              </c:strCache>
            </c:strRef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Trayectoria!$A$5:$A$9</c:f>
              <c:strCache>
                <c:ptCount val="5"/>
                <c:pt idx="0">
                  <c:v>TSU</c:v>
                </c:pt>
                <c:pt idx="1">
                  <c:v>Licenciatura</c:v>
                </c:pt>
                <c:pt idx="2">
                  <c:v>Especialidad</c:v>
                </c:pt>
                <c:pt idx="3">
                  <c:v>Maestría</c:v>
                </c:pt>
                <c:pt idx="4">
                  <c:v>Doctorado</c:v>
                </c:pt>
              </c:strCache>
            </c:strRef>
          </c:cat>
          <c:val>
            <c:numRef>
              <c:f>Trayectoria!$C$5:$C$9</c:f>
              <c:numCache>
                <c:formatCode>General</c:formatCode>
                <c:ptCount val="5"/>
                <c:pt idx="0">
                  <c:v>0</c:v>
                </c:pt>
                <c:pt idx="1">
                  <c:v>21679</c:v>
                </c:pt>
                <c:pt idx="2">
                  <c:v>165</c:v>
                </c:pt>
                <c:pt idx="3">
                  <c:v>417</c:v>
                </c:pt>
                <c:pt idx="4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E3-4D56-AC02-D113ED0EC9AE}"/>
            </c:ext>
          </c:extLst>
        </c:ser>
        <c:ser>
          <c:idx val="1"/>
          <c:order val="1"/>
          <c:tx>
            <c:strRef>
              <c:f>Trayectoria!$D$4</c:f>
              <c:strCache>
                <c:ptCount val="1"/>
                <c:pt idx="0">
                  <c:v>Ingreso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Trayectoria!$A$5:$A$9</c:f>
              <c:strCache>
                <c:ptCount val="5"/>
                <c:pt idx="0">
                  <c:v>TSU</c:v>
                </c:pt>
                <c:pt idx="1">
                  <c:v>Licenciatura</c:v>
                </c:pt>
                <c:pt idx="2">
                  <c:v>Especialidad</c:v>
                </c:pt>
                <c:pt idx="3">
                  <c:v>Maestría</c:v>
                </c:pt>
                <c:pt idx="4">
                  <c:v>Doctorado</c:v>
                </c:pt>
              </c:strCache>
            </c:strRef>
          </c:cat>
          <c:val>
            <c:numRef>
              <c:f>Trayectoria!$D$5:$D$9</c:f>
              <c:numCache>
                <c:formatCode>General</c:formatCode>
                <c:ptCount val="5"/>
                <c:pt idx="0">
                  <c:v>0</c:v>
                </c:pt>
                <c:pt idx="1">
                  <c:v>12041</c:v>
                </c:pt>
                <c:pt idx="2">
                  <c:v>151</c:v>
                </c:pt>
                <c:pt idx="3">
                  <c:v>329</c:v>
                </c:pt>
                <c:pt idx="4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E3-4D56-AC02-D113ED0EC9AE}"/>
            </c:ext>
          </c:extLst>
        </c:ser>
        <c:ser>
          <c:idx val="2"/>
          <c:order val="2"/>
          <c:tx>
            <c:strRef>
              <c:f>Trayectoria!$E$4</c:f>
              <c:strCache>
                <c:ptCount val="1"/>
                <c:pt idx="0">
                  <c:v>Egreso 2023</c:v>
                </c:pt>
              </c:strCache>
            </c:strRef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Trayectoria!$A$5:$A$9</c:f>
              <c:strCache>
                <c:ptCount val="5"/>
                <c:pt idx="0">
                  <c:v>TSU</c:v>
                </c:pt>
                <c:pt idx="1">
                  <c:v>Licenciatura</c:v>
                </c:pt>
                <c:pt idx="2">
                  <c:v>Especialidad</c:v>
                </c:pt>
                <c:pt idx="3">
                  <c:v>Maestría</c:v>
                </c:pt>
                <c:pt idx="4">
                  <c:v>Doctorado</c:v>
                </c:pt>
              </c:strCache>
            </c:strRef>
          </c:cat>
          <c:val>
            <c:numRef>
              <c:f>Trayectoria!$E$5:$E$9</c:f>
              <c:numCache>
                <c:formatCode>General</c:formatCode>
                <c:ptCount val="5"/>
                <c:pt idx="0">
                  <c:v>1</c:v>
                </c:pt>
                <c:pt idx="1">
                  <c:v>3507</c:v>
                </c:pt>
                <c:pt idx="2">
                  <c:v>28</c:v>
                </c:pt>
                <c:pt idx="3">
                  <c:v>169</c:v>
                </c:pt>
                <c:pt idx="4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E3-4D56-AC02-D113ED0EC9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36993184"/>
        <c:axId val="2070102880"/>
      </c:barChart>
      <c:catAx>
        <c:axId val="203699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70102880"/>
        <c:crosses val="autoZero"/>
        <c:auto val="1"/>
        <c:lblAlgn val="ctr"/>
        <c:lblOffset val="100"/>
        <c:noMultiLvlLbl val="0"/>
      </c:catAx>
      <c:valAx>
        <c:axId val="207010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3699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Trayectoria Población Escolar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Trayectoria!$C$12</c:f>
              <c:strCache>
                <c:ptCount val="1"/>
                <c:pt idx="0">
                  <c:v>Aspirantes 2023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Trayectoria!$A$13:$A$17</c:f>
              <c:strCache>
                <c:ptCount val="5"/>
                <c:pt idx="0">
                  <c:v>TSU</c:v>
                </c:pt>
                <c:pt idx="1">
                  <c:v>Licenciatura</c:v>
                </c:pt>
                <c:pt idx="2">
                  <c:v>Especialidad</c:v>
                </c:pt>
                <c:pt idx="3">
                  <c:v>Maestría</c:v>
                </c:pt>
                <c:pt idx="4">
                  <c:v>Doctorado</c:v>
                </c:pt>
              </c:strCache>
            </c:strRef>
          </c:cat>
          <c:val>
            <c:numRef>
              <c:f>Trayectoria!$C$13:$C$17</c:f>
              <c:numCache>
                <c:formatCode>0.00%</c:formatCode>
                <c:ptCount val="5"/>
                <c:pt idx="0">
                  <c:v>0</c:v>
                </c:pt>
                <c:pt idx="1">
                  <c:v>0.77638505891200804</c:v>
                </c:pt>
                <c:pt idx="2">
                  <c:v>1.2313432835820894</c:v>
                </c:pt>
                <c:pt idx="3">
                  <c:v>0.48319814600231747</c:v>
                </c:pt>
                <c:pt idx="4">
                  <c:v>0.51324503311258274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C6-40E5-BEBA-51AEE060E13A}"/>
            </c:ext>
          </c:extLst>
        </c:ser>
        <c:ser>
          <c:idx val="1"/>
          <c:order val="1"/>
          <c:tx>
            <c:strRef>
              <c:f>Trayectoria!$D$12</c:f>
              <c:strCache>
                <c:ptCount val="1"/>
                <c:pt idx="0">
                  <c:v>Ingreso 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Trayectoria!$A$13:$A$17</c:f>
              <c:strCache>
                <c:ptCount val="5"/>
                <c:pt idx="0">
                  <c:v>TSU</c:v>
                </c:pt>
                <c:pt idx="1">
                  <c:v>Licenciatura</c:v>
                </c:pt>
                <c:pt idx="2">
                  <c:v>Especialidad</c:v>
                </c:pt>
                <c:pt idx="3">
                  <c:v>Maestría</c:v>
                </c:pt>
                <c:pt idx="4">
                  <c:v>Doctorado</c:v>
                </c:pt>
              </c:strCache>
            </c:strRef>
          </c:cat>
          <c:val>
            <c:numRef>
              <c:f>Trayectoria!$D$13:$D$17</c:f>
              <c:numCache>
                <c:formatCode>0.00%</c:formatCode>
                <c:ptCount val="5"/>
                <c:pt idx="0">
                  <c:v>0</c:v>
                </c:pt>
                <c:pt idx="1">
                  <c:v>0.43122157361315044</c:v>
                </c:pt>
                <c:pt idx="2">
                  <c:v>1.1268656716417911</c:v>
                </c:pt>
                <c:pt idx="3">
                  <c:v>0.38122827346465815</c:v>
                </c:pt>
                <c:pt idx="4">
                  <c:v>0.37086092715231789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C6-40E5-BEBA-51AEE060E13A}"/>
            </c:ext>
          </c:extLst>
        </c:ser>
        <c:ser>
          <c:idx val="2"/>
          <c:order val="2"/>
          <c:tx>
            <c:strRef>
              <c:f>Trayectoria!$E$12</c:f>
              <c:strCache>
                <c:ptCount val="1"/>
                <c:pt idx="0">
                  <c:v>Egreso 2023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Trayectoria!$A$13:$A$17</c:f>
              <c:strCache>
                <c:ptCount val="5"/>
                <c:pt idx="0">
                  <c:v>TSU</c:v>
                </c:pt>
                <c:pt idx="1">
                  <c:v>Licenciatura</c:v>
                </c:pt>
                <c:pt idx="2">
                  <c:v>Especialidad</c:v>
                </c:pt>
                <c:pt idx="3">
                  <c:v>Maestría</c:v>
                </c:pt>
                <c:pt idx="4">
                  <c:v>Doctorado</c:v>
                </c:pt>
              </c:strCache>
            </c:strRef>
          </c:cat>
          <c:val>
            <c:numRef>
              <c:f>Trayectoria!$E$13:$E$17</c:f>
              <c:numCache>
                <c:formatCode>0.00%</c:formatCode>
                <c:ptCount val="5"/>
                <c:pt idx="0">
                  <c:v>0.2</c:v>
                </c:pt>
                <c:pt idx="1">
                  <c:v>0.12559538731511657</c:v>
                </c:pt>
                <c:pt idx="2">
                  <c:v>0.20895522388059701</c:v>
                </c:pt>
                <c:pt idx="3">
                  <c:v>0.19582850521436848</c:v>
                </c:pt>
                <c:pt idx="4">
                  <c:v>0.22185430463576158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C6-40E5-BEBA-51AEE060E1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97487600"/>
        <c:axId val="1712347120"/>
      </c:barChart>
      <c:catAx>
        <c:axId val="199748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2347120"/>
        <c:crosses val="autoZero"/>
        <c:auto val="1"/>
        <c:lblAlgn val="ctr"/>
        <c:lblOffset val="100"/>
        <c:noMultiLvlLbl val="0"/>
      </c:catAx>
      <c:valAx>
        <c:axId val="171234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97487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Movilidad Internacional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Movilidad!$B$4:$G$4</c:f>
              <c:strCache>
                <c:ptCount val="6"/>
                <c:pt idx="0">
                  <c:v>Intercambio Virtual Entrante</c:v>
                </c:pt>
                <c:pt idx="1">
                  <c:v>Movilidad Entrante</c:v>
                </c:pt>
                <c:pt idx="2">
                  <c:v>Movilidad Saliente</c:v>
                </c:pt>
                <c:pt idx="3">
                  <c:v>Estancias de Investigación Posgrado Saliente</c:v>
                </c:pt>
                <c:pt idx="4">
                  <c:v>Becas de Movilidad Entrante Alianza del Pacífico</c:v>
                </c:pt>
                <c:pt idx="5">
                  <c:v>Becas Manutención Santander</c:v>
                </c:pt>
              </c:strCache>
            </c:strRef>
          </c:cat>
          <c:val>
            <c:numRef>
              <c:f>Movilidad!$B$5:$G$5</c:f>
              <c:numCache>
                <c:formatCode>General</c:formatCode>
                <c:ptCount val="6"/>
                <c:pt idx="0">
                  <c:v>47</c:v>
                </c:pt>
                <c:pt idx="1">
                  <c:v>28</c:v>
                </c:pt>
                <c:pt idx="2">
                  <c:v>25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7B-4B0A-A05C-92EF3D44DF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36984064"/>
        <c:axId val="1368546928"/>
      </c:barChart>
      <c:catAx>
        <c:axId val="203698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68546928"/>
        <c:crosses val="autoZero"/>
        <c:auto val="1"/>
        <c:lblAlgn val="ctr"/>
        <c:lblOffset val="100"/>
        <c:noMultiLvlLbl val="0"/>
      </c:catAx>
      <c:valAx>
        <c:axId val="136854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36984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Movilidad Internacional (%)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Movilidad!$B$7:$G$7</c:f>
              <c:strCache>
                <c:ptCount val="6"/>
                <c:pt idx="0">
                  <c:v>Intercambio Virtual Entrante</c:v>
                </c:pt>
                <c:pt idx="1">
                  <c:v>Movilidad Entrante</c:v>
                </c:pt>
                <c:pt idx="2">
                  <c:v>Movilidad Saliente</c:v>
                </c:pt>
                <c:pt idx="3">
                  <c:v>Estancias de Investigación Posgrado Saliente</c:v>
                </c:pt>
                <c:pt idx="4">
                  <c:v>Becas de Movilidad Entrante Alianza del Pacífico</c:v>
                </c:pt>
                <c:pt idx="5">
                  <c:v>Becas Manutención Santander</c:v>
                </c:pt>
              </c:strCache>
            </c:strRef>
          </c:cat>
          <c:val>
            <c:numRef>
              <c:f>Movilidad!$B$8:$G$8</c:f>
              <c:numCache>
                <c:formatCode>0.00%</c:formatCode>
                <c:ptCount val="6"/>
                <c:pt idx="0">
                  <c:v>0.43925233644859812</c:v>
                </c:pt>
                <c:pt idx="1">
                  <c:v>0.26168224299065418</c:v>
                </c:pt>
                <c:pt idx="2">
                  <c:v>0.23364485981308411</c:v>
                </c:pt>
                <c:pt idx="3">
                  <c:v>3.7383177570093455E-2</c:v>
                </c:pt>
                <c:pt idx="4">
                  <c:v>1.8691588785046728E-2</c:v>
                </c:pt>
                <c:pt idx="5">
                  <c:v>9.3457943925233638E-3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EA-4F75-9C62-E04FDFAE1A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36984064"/>
        <c:axId val="1368546928"/>
      </c:barChart>
      <c:catAx>
        <c:axId val="203698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68546928"/>
        <c:crosses val="autoZero"/>
        <c:auto val="1"/>
        <c:lblAlgn val="ctr"/>
        <c:lblOffset val="100"/>
        <c:noMultiLvlLbl val="0"/>
      </c:catAx>
      <c:valAx>
        <c:axId val="136854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36984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Movilidad</a:t>
            </a:r>
            <a:r>
              <a:rPr lang="es-MX" baseline="0"/>
              <a:t> Nacional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Movilidad!$B$12:$J$12</c:f>
              <c:strCache>
                <c:ptCount val="9"/>
                <c:pt idx="0">
                  <c:v>Intercambio Virtual Entrante</c:v>
                </c:pt>
                <c:pt idx="1">
                  <c:v>Movilidad Entrante</c:v>
                </c:pt>
                <c:pt idx="2">
                  <c:v>Movilidad Saliente</c:v>
                </c:pt>
                <c:pt idx="3">
                  <c:v>Estancias de Investigación Posgrado Saliente</c:v>
                </c:pt>
                <c:pt idx="4">
                  <c:v>Docentes</c:v>
                </c:pt>
                <c:pt idx="5">
                  <c:v>Becas Manutención Santander</c:v>
                </c:pt>
                <c:pt idx="6">
                  <c:v>Becas Santander Movilidad Nacional</c:v>
                </c:pt>
                <c:pt idx="7">
                  <c:v>Becas de Movilidad Entrante Alianza del Pacífico</c:v>
                </c:pt>
                <c:pt idx="8">
                  <c:v>Becas Manutención Santander</c:v>
                </c:pt>
              </c:strCache>
            </c:strRef>
          </c:cat>
          <c:val>
            <c:numRef>
              <c:f>Movilidad!$B$13:$J$13</c:f>
              <c:numCache>
                <c:formatCode>General</c:formatCode>
                <c:ptCount val="9"/>
                <c:pt idx="0">
                  <c:v>6</c:v>
                </c:pt>
                <c:pt idx="1">
                  <c:v>2</c:v>
                </c:pt>
                <c:pt idx="2">
                  <c:v>9</c:v>
                </c:pt>
                <c:pt idx="3">
                  <c:v>2</c:v>
                </c:pt>
                <c:pt idx="4">
                  <c:v>2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CC-460F-B1AD-0E13BAFBFA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36983584"/>
        <c:axId val="1782617168"/>
      </c:barChart>
      <c:catAx>
        <c:axId val="203698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82617168"/>
        <c:crosses val="autoZero"/>
        <c:auto val="1"/>
        <c:lblAlgn val="ctr"/>
        <c:lblOffset val="100"/>
        <c:noMultiLvlLbl val="0"/>
      </c:catAx>
      <c:valAx>
        <c:axId val="178261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3698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Inclusión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'Planta Académica'!$E$9</c:f>
              <c:strCache>
                <c:ptCount val="1"/>
                <c:pt idx="0">
                  <c:v>Personas con discapacidad (motriz, visual, auditiva, cognitiva, trastorno conductual u otro)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'Planta Académica'!$E$10</c:f>
              <c:numCache>
                <c:formatCode>0.00%</c:formatCode>
                <c:ptCount val="1"/>
                <c:pt idx="0">
                  <c:v>1.4028934677772907E-2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51-4FD5-A014-D6177FE9896B}"/>
            </c:ext>
          </c:extLst>
        </c:ser>
        <c:ser>
          <c:idx val="1"/>
          <c:order val="1"/>
          <c:tx>
            <c:strRef>
              <c:f>'Planta Académica'!$F$9</c:f>
              <c:strCache>
                <c:ptCount val="1"/>
                <c:pt idx="0">
                  <c:v>Personas sin discapacidad (motriz, visual, auditiva, cognitiva, trastorno conductual u otro)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'Planta Académica'!$F$10</c:f>
              <c:numCache>
                <c:formatCode>0.00%</c:formatCode>
                <c:ptCount val="1"/>
                <c:pt idx="0">
                  <c:v>0.98597106532222711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51-4FD5-A014-D6177FE9896B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03469552"/>
        <c:axId val="1712351088"/>
      </c:barChart>
      <c:catAx>
        <c:axId val="1703469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2351088"/>
        <c:crosses val="autoZero"/>
        <c:auto val="1"/>
        <c:lblAlgn val="ctr"/>
        <c:lblOffset val="100"/>
        <c:noMultiLvlLbl val="0"/>
      </c:catAx>
      <c:valAx>
        <c:axId val="1712351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03469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Movilidad Nacional</a:t>
            </a:r>
            <a:r>
              <a:rPr lang="es-MX" baseline="0"/>
              <a:t> (%)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Movilidad!$B$15:$J$15</c:f>
              <c:strCache>
                <c:ptCount val="9"/>
                <c:pt idx="0">
                  <c:v>Intercambio Virtual Entrante</c:v>
                </c:pt>
                <c:pt idx="1">
                  <c:v>Movilidad Entrante</c:v>
                </c:pt>
                <c:pt idx="2">
                  <c:v>Movilidad Saliente</c:v>
                </c:pt>
                <c:pt idx="3">
                  <c:v>Estancias de Investigación Posgrado Saliente</c:v>
                </c:pt>
                <c:pt idx="4">
                  <c:v>Docentes</c:v>
                </c:pt>
                <c:pt idx="5">
                  <c:v>Becas Manutención Santander</c:v>
                </c:pt>
                <c:pt idx="6">
                  <c:v>Becas Santander Movilidad Nacional</c:v>
                </c:pt>
                <c:pt idx="7">
                  <c:v>Becas de Movilidad Entrante Alianza del Pacífico</c:v>
                </c:pt>
                <c:pt idx="8">
                  <c:v>Becas Manutención Santander</c:v>
                </c:pt>
              </c:strCache>
            </c:strRef>
          </c:cat>
          <c:val>
            <c:numRef>
              <c:f>Movilidad!$B$16:$J$16</c:f>
              <c:numCache>
                <c:formatCode>0.00%</c:formatCode>
                <c:ptCount val="9"/>
                <c:pt idx="0">
                  <c:v>0.15789473684210525</c:v>
                </c:pt>
                <c:pt idx="1">
                  <c:v>5.2631578947368418E-2</c:v>
                </c:pt>
                <c:pt idx="2">
                  <c:v>0.23684210526315788</c:v>
                </c:pt>
                <c:pt idx="3">
                  <c:v>5.2631578947368418E-2</c:v>
                </c:pt>
                <c:pt idx="4">
                  <c:v>5.2631578947368418E-2</c:v>
                </c:pt>
                <c:pt idx="5">
                  <c:v>0.13157894736842105</c:v>
                </c:pt>
                <c:pt idx="6">
                  <c:v>0.10526315789473684</c:v>
                </c:pt>
                <c:pt idx="7">
                  <c:v>7.8947368421052627E-2</c:v>
                </c:pt>
                <c:pt idx="8">
                  <c:v>0.13157894736842105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59-433E-B5B7-751D1AFCE3A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03469072"/>
        <c:axId val="1906764688"/>
      </c:barChart>
      <c:catAx>
        <c:axId val="170346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6764688"/>
        <c:crosses val="autoZero"/>
        <c:auto val="1"/>
        <c:lblAlgn val="ctr"/>
        <c:lblOffset val="100"/>
        <c:noMultiLvlLbl val="0"/>
      </c:catAx>
      <c:valAx>
        <c:axId val="1906764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03469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Atención a la Comunidad Universitaria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'Atención a la Comunidad'!$B$4:$E$4</c:f>
              <c:strCache>
                <c:ptCount val="4"/>
                <c:pt idx="0">
                  <c:v>Orientación Vocacional</c:v>
                </c:pt>
                <c:pt idx="1">
                  <c:v>Apoyo Psicológico</c:v>
                </c:pt>
                <c:pt idx="2">
                  <c:v>Evauaciones Psicométricas</c:v>
                </c:pt>
                <c:pt idx="3">
                  <c:v>Talleres Vivenciales de Desarrollo Personal</c:v>
                </c:pt>
              </c:strCache>
            </c:strRef>
          </c:cat>
          <c:val>
            <c:numRef>
              <c:f>'Atención a la Comunidad'!$B$5:$E$5</c:f>
              <c:numCache>
                <c:formatCode>General</c:formatCode>
                <c:ptCount val="4"/>
                <c:pt idx="0">
                  <c:v>202</c:v>
                </c:pt>
                <c:pt idx="1">
                  <c:v>1632</c:v>
                </c:pt>
                <c:pt idx="2">
                  <c:v>2501</c:v>
                </c:pt>
                <c:pt idx="3">
                  <c:v>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48-4ED7-AD83-2DEC8575CF9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36974464"/>
        <c:axId val="1950459312"/>
      </c:barChart>
      <c:catAx>
        <c:axId val="203697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50459312"/>
        <c:crosses val="autoZero"/>
        <c:auto val="1"/>
        <c:lblAlgn val="ctr"/>
        <c:lblOffset val="100"/>
        <c:noMultiLvlLbl val="0"/>
      </c:catAx>
      <c:valAx>
        <c:axId val="195045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36974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Atención a la Comunidad Universitaria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'Atención a la Comunidad'!$B$7:$E$7</c:f>
              <c:strCache>
                <c:ptCount val="4"/>
                <c:pt idx="0">
                  <c:v>Orientación Vocacional</c:v>
                </c:pt>
                <c:pt idx="1">
                  <c:v>Apoyo Psicológico</c:v>
                </c:pt>
                <c:pt idx="2">
                  <c:v>Evauaciones Psicométricas</c:v>
                </c:pt>
                <c:pt idx="3">
                  <c:v>Talleres Vivenciales de Desarrollo Personal</c:v>
                </c:pt>
              </c:strCache>
            </c:strRef>
          </c:cat>
          <c:val>
            <c:numRef>
              <c:f>'Atención a la Comunidad'!$B$8:$E$8</c:f>
              <c:numCache>
                <c:formatCode>0.00%</c:formatCode>
                <c:ptCount val="4"/>
                <c:pt idx="0">
                  <c:v>4.2268256957522496E-2</c:v>
                </c:pt>
                <c:pt idx="1">
                  <c:v>0.34149403640929066</c:v>
                </c:pt>
                <c:pt idx="2">
                  <c:v>0.52333124084536509</c:v>
                </c:pt>
                <c:pt idx="3">
                  <c:v>9.2906465787821718E-2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E2-45F4-A033-E0DD04D7F6D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36974464"/>
        <c:axId val="1950459312"/>
      </c:barChart>
      <c:catAx>
        <c:axId val="203697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50459312"/>
        <c:crosses val="autoZero"/>
        <c:auto val="1"/>
        <c:lblAlgn val="ctr"/>
        <c:lblOffset val="100"/>
        <c:noMultiLvlLbl val="0"/>
      </c:catAx>
      <c:valAx>
        <c:axId val="195045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36974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Proyectos de Investigación por Área de Conocimiento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'Proyectos de Investigación'!$B$4:$G$4</c:f>
              <c:strCache>
                <c:ptCount val="6"/>
                <c:pt idx="0">
                  <c:v>Ciencias Biológico-Agropecuarias</c:v>
                </c:pt>
                <c:pt idx="1">
                  <c:v>Ingeniería y Arquitectura</c:v>
                </c:pt>
                <c:pt idx="2">
                  <c:v>Ciencias Exactas, Metalurgia y Materiales</c:v>
                </c:pt>
                <c:pt idx="3">
                  <c:v>Ciencias de la Salud</c:v>
                </c:pt>
                <c:pt idx="4">
                  <c:v>Ciencias Económico-Administrativas</c:v>
                </c:pt>
                <c:pt idx="5">
                  <c:v>Ciencias Sociales y Humanidades</c:v>
                </c:pt>
              </c:strCache>
            </c:strRef>
          </c:cat>
          <c:val>
            <c:numRef>
              <c:f>'Proyectos de Investigación'!$B$5:$G$5</c:f>
              <c:numCache>
                <c:formatCode>General</c:formatCode>
                <c:ptCount val="6"/>
                <c:pt idx="0">
                  <c:v>137</c:v>
                </c:pt>
                <c:pt idx="1">
                  <c:v>116</c:v>
                </c:pt>
                <c:pt idx="2">
                  <c:v>61</c:v>
                </c:pt>
                <c:pt idx="3">
                  <c:v>92</c:v>
                </c:pt>
                <c:pt idx="4">
                  <c:v>79</c:v>
                </c:pt>
                <c:pt idx="5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75-4AD6-BDF5-CE52D7E40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86532000"/>
        <c:axId val="1706306304"/>
      </c:barChart>
      <c:catAx>
        <c:axId val="1786532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06306304"/>
        <c:crosses val="autoZero"/>
        <c:auto val="1"/>
        <c:lblAlgn val="ctr"/>
        <c:lblOffset val="100"/>
        <c:noMultiLvlLbl val="0"/>
      </c:catAx>
      <c:valAx>
        <c:axId val="170630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86532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Proyectos de Investigación por Área de Conocimiento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'Proyectos de Investigación'!$B$7:$G$7</c:f>
              <c:strCache>
                <c:ptCount val="6"/>
                <c:pt idx="0">
                  <c:v>Ciencias Biológico-Agropecuarias</c:v>
                </c:pt>
                <c:pt idx="1">
                  <c:v>Ingeniería y Arquitectura</c:v>
                </c:pt>
                <c:pt idx="2">
                  <c:v>Ciencias Exactas, Metalurgia y Materiales</c:v>
                </c:pt>
                <c:pt idx="3">
                  <c:v>Ciencias de la Salud</c:v>
                </c:pt>
                <c:pt idx="4">
                  <c:v>Ciencias Económico-Administrativas</c:v>
                </c:pt>
                <c:pt idx="5">
                  <c:v>Ciencias Sociales y Humanidades</c:v>
                </c:pt>
              </c:strCache>
            </c:strRef>
          </c:cat>
          <c:val>
            <c:numRef>
              <c:f>'Proyectos de Investigación'!$B$8:$G$8</c:f>
              <c:numCache>
                <c:formatCode>0.00%</c:formatCode>
                <c:ptCount val="6"/>
                <c:pt idx="0">
                  <c:v>0.23580034423407917</c:v>
                </c:pt>
                <c:pt idx="1">
                  <c:v>0.19965576592082615</c:v>
                </c:pt>
                <c:pt idx="2">
                  <c:v>0.10499139414802065</c:v>
                </c:pt>
                <c:pt idx="3">
                  <c:v>0.15834767641996558</c:v>
                </c:pt>
                <c:pt idx="4">
                  <c:v>0.13597246127366611</c:v>
                </c:pt>
                <c:pt idx="5">
                  <c:v>0.16523235800344235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C8-40AF-89F4-348F11DBE1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86532000"/>
        <c:axId val="1706306304"/>
      </c:barChart>
      <c:catAx>
        <c:axId val="1786532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06306304"/>
        <c:crosses val="autoZero"/>
        <c:auto val="1"/>
        <c:lblAlgn val="ctr"/>
        <c:lblOffset val="100"/>
        <c:noMultiLvlLbl val="0"/>
      </c:catAx>
      <c:valAx>
        <c:axId val="170630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86532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Productos de Investigación Científica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'Producción Científica SCOPUS'!$B$4:$G$4</c:f>
              <c:strCache>
                <c:ptCount val="6"/>
                <c:pt idx="0">
                  <c:v>Artículos Científicos</c:v>
                </c:pt>
                <c:pt idx="1">
                  <c:v>Revisiones Internacionales</c:v>
                </c:pt>
                <c:pt idx="2">
                  <c:v>Capítulo de Libro Indexado</c:v>
                </c:pt>
                <c:pt idx="3">
                  <c:v>Memorias en Extenso Internacionales</c:v>
                </c:pt>
                <c:pt idx="4">
                  <c:v>Libros Internacionales</c:v>
                </c:pt>
                <c:pt idx="5">
                  <c:v>Artículo de Difusión Nacional</c:v>
                </c:pt>
              </c:strCache>
            </c:strRef>
          </c:cat>
          <c:val>
            <c:numRef>
              <c:f>'Producción Científica SCOPUS'!$B$5:$G$5</c:f>
              <c:numCache>
                <c:formatCode>General</c:formatCode>
                <c:ptCount val="6"/>
                <c:pt idx="0">
                  <c:v>504</c:v>
                </c:pt>
                <c:pt idx="1">
                  <c:v>33</c:v>
                </c:pt>
                <c:pt idx="2">
                  <c:v>26</c:v>
                </c:pt>
                <c:pt idx="3">
                  <c:v>23</c:v>
                </c:pt>
                <c:pt idx="4">
                  <c:v>1</c:v>
                </c:pt>
                <c:pt idx="5">
                  <c:v>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84-4746-8AB0-44D8A52C16C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86532000"/>
        <c:axId val="1706306304"/>
      </c:barChart>
      <c:catAx>
        <c:axId val="1786532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06306304"/>
        <c:crosses val="autoZero"/>
        <c:auto val="1"/>
        <c:lblAlgn val="ctr"/>
        <c:lblOffset val="100"/>
        <c:noMultiLvlLbl val="0"/>
      </c:catAx>
      <c:valAx>
        <c:axId val="170630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86532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Productos de Investigación Científica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'Producción Científica SCOPUS'!$B$7:$G$7</c:f>
              <c:strCache>
                <c:ptCount val="6"/>
                <c:pt idx="0">
                  <c:v>Artículos Científicos</c:v>
                </c:pt>
                <c:pt idx="1">
                  <c:v>Revisiones Internacionales</c:v>
                </c:pt>
                <c:pt idx="2">
                  <c:v>Capítulo de Libro Indexado</c:v>
                </c:pt>
                <c:pt idx="3">
                  <c:v>Memorias en Extenso Internacionales</c:v>
                </c:pt>
                <c:pt idx="4">
                  <c:v>Libros Internacionales</c:v>
                </c:pt>
                <c:pt idx="5">
                  <c:v>Artículo de Difusión Nacional</c:v>
                </c:pt>
              </c:strCache>
            </c:strRef>
          </c:cat>
          <c:val>
            <c:numRef>
              <c:f>'Producción Científica SCOPUS'!$B$8:$G$8</c:f>
              <c:numCache>
                <c:formatCode>0.00%</c:formatCode>
                <c:ptCount val="6"/>
                <c:pt idx="0">
                  <c:v>0.55629139072847678</c:v>
                </c:pt>
                <c:pt idx="1">
                  <c:v>3.6423841059602648E-2</c:v>
                </c:pt>
                <c:pt idx="2">
                  <c:v>2.8697571743929361E-2</c:v>
                </c:pt>
                <c:pt idx="3">
                  <c:v>2.5386313465783666E-2</c:v>
                </c:pt>
                <c:pt idx="4">
                  <c:v>1.1037527593818985E-3</c:v>
                </c:pt>
                <c:pt idx="5">
                  <c:v>0.35320088300220753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91-4524-BBD8-94801200946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86532000"/>
        <c:axId val="1706306304"/>
      </c:barChart>
      <c:catAx>
        <c:axId val="1786532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06306304"/>
        <c:crosses val="autoZero"/>
        <c:auto val="1"/>
        <c:lblAlgn val="ctr"/>
        <c:lblOffset val="100"/>
        <c:noMultiLvlLbl val="0"/>
      </c:catAx>
      <c:valAx>
        <c:axId val="170630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86532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Beneficarios de la oferta e infraestructura de Difusión Cultural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'Beneficiarios-Difusión Cultural'!$B$4:$L$4</c:f>
              <c:strCache>
                <c:ptCount val="11"/>
                <c:pt idx="0">
                  <c:v>Secretaría de Difusión Cultural y Extensión Universitaria</c:v>
                </c:pt>
                <c:pt idx="1">
                  <c:v>Dirección de Transformación Digital</c:v>
                </c:pt>
                <c:pt idx="2">
                  <c:v>Centro de Informacvión, Arte y Cultura</c:v>
                </c:pt>
                <c:pt idx="3">
                  <c:v>Museo de Historia Natural</c:v>
                </c:pt>
                <c:pt idx="4">
                  <c:v>Auditorios, Teatros e Infraestructura Cultural</c:v>
                </c:pt>
                <c:pt idx="5">
                  <c:v>Departamento de Deporte e Infraestructura Deportiva</c:v>
                </c:pt>
                <c:pt idx="6">
                  <c:v>Ex Convento de Tiripetío</c:v>
                </c:pt>
                <c:pt idx="7">
                  <c:v>Editorial y Librería Universitaria</c:v>
                </c:pt>
                <c:pt idx="8">
                  <c:v>Radio Nicolaita</c:v>
                </c:pt>
                <c:pt idx="9">
                  <c:v>TV Nicolaita</c:v>
                </c:pt>
                <c:pt idx="10">
                  <c:v>Centro Cultural Universitario</c:v>
                </c:pt>
              </c:strCache>
            </c:strRef>
          </c:cat>
          <c:val>
            <c:numRef>
              <c:f>'Beneficiarios-Difusión Cultural'!$B$5:$L$5</c:f>
              <c:numCache>
                <c:formatCode>General</c:formatCode>
                <c:ptCount val="11"/>
                <c:pt idx="0">
                  <c:v>23358</c:v>
                </c:pt>
                <c:pt idx="1">
                  <c:v>31120</c:v>
                </c:pt>
                <c:pt idx="2">
                  <c:v>41160</c:v>
                </c:pt>
                <c:pt idx="3">
                  <c:v>138332</c:v>
                </c:pt>
                <c:pt idx="4">
                  <c:v>11215</c:v>
                </c:pt>
                <c:pt idx="5">
                  <c:v>33890</c:v>
                </c:pt>
                <c:pt idx="6">
                  <c:v>1568</c:v>
                </c:pt>
                <c:pt idx="7">
                  <c:v>273</c:v>
                </c:pt>
                <c:pt idx="8">
                  <c:v>10000</c:v>
                </c:pt>
                <c:pt idx="9">
                  <c:v>20000</c:v>
                </c:pt>
                <c:pt idx="10">
                  <c:v>19180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8D-4B55-A444-0FBF440B461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06146496"/>
        <c:axId val="1706120416"/>
      </c:barChart>
      <c:catAx>
        <c:axId val="160614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06120416"/>
        <c:crosses val="autoZero"/>
        <c:auto val="1"/>
        <c:lblAlgn val="ctr"/>
        <c:lblOffset val="100"/>
        <c:noMultiLvlLbl val="0"/>
      </c:catAx>
      <c:valAx>
        <c:axId val="1706120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06146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Beneficarios de la oferta e infraestructura de Difusión Cultural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'Beneficiarios-Difusión Cultural'!$B$7:$L$7</c:f>
              <c:strCache>
                <c:ptCount val="11"/>
                <c:pt idx="0">
                  <c:v>Secretaría de Difusión Cultural y Extensión Universitaria</c:v>
                </c:pt>
                <c:pt idx="1">
                  <c:v>Dirección de Transformación Digital</c:v>
                </c:pt>
                <c:pt idx="2">
                  <c:v>Centro de Informacvión, Arte y Cultura</c:v>
                </c:pt>
                <c:pt idx="3">
                  <c:v>Museo de Historia Natural</c:v>
                </c:pt>
                <c:pt idx="4">
                  <c:v>Auditorios, Teatros e Infraestructura Cultural</c:v>
                </c:pt>
                <c:pt idx="5">
                  <c:v>Departamento de Deporte e Infraestructura Deportiva</c:v>
                </c:pt>
                <c:pt idx="6">
                  <c:v>Ex Convento de Tiripetío</c:v>
                </c:pt>
                <c:pt idx="7">
                  <c:v>Editorial y Librería Universitaria</c:v>
                </c:pt>
                <c:pt idx="8">
                  <c:v>Radio Nicolaita</c:v>
                </c:pt>
                <c:pt idx="9">
                  <c:v>TV Nicolaita</c:v>
                </c:pt>
                <c:pt idx="10">
                  <c:v>Centro Cultural Universitario</c:v>
                </c:pt>
              </c:strCache>
            </c:strRef>
          </c:cat>
          <c:val>
            <c:numRef>
              <c:f>'Beneficiarios-Difusión Cultural'!$B$8:$L$8</c:f>
              <c:numCache>
                <c:formatCode>0.00%</c:formatCode>
                <c:ptCount val="11"/>
                <c:pt idx="0">
                  <c:v>7.0761233095826673E-2</c:v>
                </c:pt>
                <c:pt idx="1">
                  <c:v>9.4275604672580102E-2</c:v>
                </c:pt>
                <c:pt idx="2">
                  <c:v>0.12469099898211429</c:v>
                </c:pt>
                <c:pt idx="3">
                  <c:v>0.41906596868789686</c:v>
                </c:pt>
                <c:pt idx="4">
                  <c:v>3.3974964858707768E-2</c:v>
                </c:pt>
                <c:pt idx="5">
                  <c:v>0.1026671029033978</c:v>
                </c:pt>
                <c:pt idx="6">
                  <c:v>4.750133294556735E-3</c:v>
                </c:pt>
                <c:pt idx="7">
                  <c:v>8.270321361058601E-4</c:v>
                </c:pt>
                <c:pt idx="8">
                  <c:v>3.0294217439775097E-2</c:v>
                </c:pt>
                <c:pt idx="9">
                  <c:v>6.0588434879550193E-2</c:v>
                </c:pt>
                <c:pt idx="10">
                  <c:v>5.8104309049488635E-2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0D-4007-8435-E5D0928B1E2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06146496"/>
        <c:axId val="1706120416"/>
      </c:barChart>
      <c:catAx>
        <c:axId val="160614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06120416"/>
        <c:crosses val="autoZero"/>
        <c:auto val="1"/>
        <c:lblAlgn val="ctr"/>
        <c:lblOffset val="100"/>
        <c:noMultiLvlLbl val="0"/>
      </c:catAx>
      <c:valAx>
        <c:axId val="1706120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06146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Convenios</a:t>
            </a:r>
            <a:r>
              <a:rPr lang="es-MX" baseline="0"/>
              <a:t> Signados en 2023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Convenios!$B$4:$F$4</c:f>
              <c:strCache>
                <c:ptCount val="5"/>
                <c:pt idx="0">
                  <c:v>Servicio Social y Prácticas Profesionales</c:v>
                </c:pt>
                <c:pt idx="1">
                  <c:v>Vinculación Integral</c:v>
                </c:pt>
                <c:pt idx="2">
                  <c:v>Vinculación Académica</c:v>
                </c:pt>
                <c:pt idx="3">
                  <c:v>Investigación</c:v>
                </c:pt>
                <c:pt idx="4">
                  <c:v>Movilidad Nacional e Internacional</c:v>
                </c:pt>
              </c:strCache>
            </c:strRef>
          </c:cat>
          <c:val>
            <c:numRef>
              <c:f>Convenios!$B$5:$F$5</c:f>
              <c:numCache>
                <c:formatCode>General</c:formatCode>
                <c:ptCount val="5"/>
                <c:pt idx="0">
                  <c:v>11</c:v>
                </c:pt>
                <c:pt idx="1">
                  <c:v>77</c:v>
                </c:pt>
                <c:pt idx="2">
                  <c:v>5</c:v>
                </c:pt>
                <c:pt idx="3">
                  <c:v>7</c:v>
                </c:pt>
                <c:pt idx="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30-4835-BA93-A787BF0421E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06146496"/>
        <c:axId val="1706120416"/>
      </c:barChart>
      <c:catAx>
        <c:axId val="160614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06120416"/>
        <c:crosses val="autoZero"/>
        <c:auto val="1"/>
        <c:lblAlgn val="ctr"/>
        <c:lblOffset val="100"/>
        <c:noMultiLvlLbl val="0"/>
      </c:catAx>
      <c:valAx>
        <c:axId val="1706120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06146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Interculturalidad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'Planta Académica'!$G$5</c:f>
              <c:strCache>
                <c:ptCount val="1"/>
                <c:pt idx="0">
                  <c:v>Personas que se autoidentifican como indígenas, afromexicanas, migrantes u otra identidad cultural</c:v>
                </c:pt>
              </c:strCache>
            </c:strRef>
          </c:tx>
          <c:spPr>
            <a:solidFill>
              <a:schemeClr val="accent4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'Planta Académica'!$G$6</c:f>
              <c:numCache>
                <c:formatCode>General</c:formatCode>
                <c:ptCount val="1"/>
                <c:pt idx="0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78-4F79-80F2-637BBF6A42C0}"/>
            </c:ext>
          </c:extLst>
        </c:ser>
        <c:ser>
          <c:idx val="1"/>
          <c:order val="1"/>
          <c:tx>
            <c:strRef>
              <c:f>'Planta Académica'!$H$5</c:f>
              <c:strCache>
                <c:ptCount val="1"/>
                <c:pt idx="0">
                  <c:v>Personas que no se autoidentifican como indígenas, afromexicanas, migrantes u otra identidad cultural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'Planta Académica'!$H$6</c:f>
              <c:numCache>
                <c:formatCode>General</c:formatCode>
                <c:ptCount val="1"/>
                <c:pt idx="0">
                  <c:v>4457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78-4F79-80F2-637BBF6A42C0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03484432"/>
        <c:axId val="1712341664"/>
      </c:barChart>
      <c:catAx>
        <c:axId val="170348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2341664"/>
        <c:crosses val="autoZero"/>
        <c:auto val="1"/>
        <c:lblAlgn val="ctr"/>
        <c:lblOffset val="100"/>
        <c:noMultiLvlLbl val="0"/>
      </c:catAx>
      <c:valAx>
        <c:axId val="1712341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03484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Convenios signados en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Convenios!$B$7:$F$7</c:f>
              <c:strCache>
                <c:ptCount val="5"/>
                <c:pt idx="0">
                  <c:v>Servicio Social y Prácticas Profesionales</c:v>
                </c:pt>
                <c:pt idx="1">
                  <c:v>Vinculación Integral</c:v>
                </c:pt>
                <c:pt idx="2">
                  <c:v>Vinculación Académica</c:v>
                </c:pt>
                <c:pt idx="3">
                  <c:v>Investigación</c:v>
                </c:pt>
                <c:pt idx="4">
                  <c:v>Movilidad Nacional e Internacional</c:v>
                </c:pt>
              </c:strCache>
            </c:strRef>
          </c:cat>
          <c:val>
            <c:numRef>
              <c:f>Convenios!$B$8:$F$8</c:f>
              <c:numCache>
                <c:formatCode>0.00%</c:formatCode>
                <c:ptCount val="5"/>
                <c:pt idx="0">
                  <c:v>9.4017094017094016E-2</c:v>
                </c:pt>
                <c:pt idx="1">
                  <c:v>0.65811965811965811</c:v>
                </c:pt>
                <c:pt idx="2">
                  <c:v>4.2735042735042736E-2</c:v>
                </c:pt>
                <c:pt idx="3">
                  <c:v>5.9829059829059832E-2</c:v>
                </c:pt>
                <c:pt idx="4">
                  <c:v>0.14529914529914531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33-45ED-ACF4-5622C55599E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06146496"/>
        <c:axId val="1706120416"/>
      </c:barChart>
      <c:catAx>
        <c:axId val="160614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06120416"/>
        <c:crosses val="autoZero"/>
        <c:auto val="1"/>
        <c:lblAlgn val="ctr"/>
        <c:lblOffset val="100"/>
        <c:noMultiLvlLbl val="0"/>
      </c:catAx>
      <c:valAx>
        <c:axId val="1706120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06146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Resultados Deportivos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Deporte!$C$4</c:f>
              <c:strCache>
                <c:ptCount val="1"/>
                <c:pt idx="0">
                  <c:v>1er. Lugar</c:v>
                </c:pt>
              </c:strCache>
            </c:strRef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Deporte!$B$5:$B$16</c:f>
              <c:strCache>
                <c:ptCount val="12"/>
                <c:pt idx="0">
                  <c:v>Fútbol Soccer</c:v>
                </c:pt>
                <c:pt idx="1">
                  <c:v>Fútbol Bardas</c:v>
                </c:pt>
                <c:pt idx="2">
                  <c:v>TKDO</c:v>
                </c:pt>
                <c:pt idx="3">
                  <c:v>Karate</c:v>
                </c:pt>
                <c:pt idx="4">
                  <c:v>Basquetbol 3x3</c:v>
                </c:pt>
                <c:pt idx="5">
                  <c:v>Voleibol</c:v>
                </c:pt>
                <c:pt idx="6">
                  <c:v>Judo</c:v>
                </c:pt>
                <c:pt idx="7">
                  <c:v>Kung Fu</c:v>
                </c:pt>
                <c:pt idx="8">
                  <c:v>Ajedrez</c:v>
                </c:pt>
                <c:pt idx="9">
                  <c:v>Triatlón</c:v>
                </c:pt>
                <c:pt idx="10">
                  <c:v>Badminton</c:v>
                </c:pt>
                <c:pt idx="11">
                  <c:v>Boxeo</c:v>
                </c:pt>
              </c:strCache>
            </c:strRef>
          </c:cat>
          <c:val>
            <c:numRef>
              <c:f>Deporte!$C$5:$C$16</c:f>
              <c:numCache>
                <c:formatCode>General</c:formatCode>
                <c:ptCount val="12"/>
                <c:pt idx="0">
                  <c:v>10</c:v>
                </c:pt>
                <c:pt idx="1">
                  <c:v>8</c:v>
                </c:pt>
                <c:pt idx="2">
                  <c:v>8</c:v>
                </c:pt>
                <c:pt idx="3">
                  <c:v>6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6</c:v>
                </c:pt>
                <c:pt idx="9">
                  <c:v>0</c:v>
                </c:pt>
                <c:pt idx="10">
                  <c:v>0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0F-4749-85D6-E97BBE21E175}"/>
            </c:ext>
          </c:extLst>
        </c:ser>
        <c:ser>
          <c:idx val="1"/>
          <c:order val="1"/>
          <c:tx>
            <c:strRef>
              <c:f>Deporte!$D$4</c:f>
              <c:strCache>
                <c:ptCount val="1"/>
                <c:pt idx="0">
                  <c:v>2do. Lugar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Deporte!$B$5:$B$16</c:f>
              <c:strCache>
                <c:ptCount val="12"/>
                <c:pt idx="0">
                  <c:v>Fútbol Soccer</c:v>
                </c:pt>
                <c:pt idx="1">
                  <c:v>Fútbol Bardas</c:v>
                </c:pt>
                <c:pt idx="2">
                  <c:v>TKDO</c:v>
                </c:pt>
                <c:pt idx="3">
                  <c:v>Karate</c:v>
                </c:pt>
                <c:pt idx="4">
                  <c:v>Basquetbol 3x3</c:v>
                </c:pt>
                <c:pt idx="5">
                  <c:v>Voleibol</c:v>
                </c:pt>
                <c:pt idx="6">
                  <c:v>Judo</c:v>
                </c:pt>
                <c:pt idx="7">
                  <c:v>Kung Fu</c:v>
                </c:pt>
                <c:pt idx="8">
                  <c:v>Ajedrez</c:v>
                </c:pt>
                <c:pt idx="9">
                  <c:v>Triatlón</c:v>
                </c:pt>
                <c:pt idx="10">
                  <c:v>Badminton</c:v>
                </c:pt>
                <c:pt idx="11">
                  <c:v>Boxeo</c:v>
                </c:pt>
              </c:strCache>
            </c:strRef>
          </c:cat>
          <c:val>
            <c:numRef>
              <c:f>Deporte!$D$5:$D$16</c:f>
              <c:numCache>
                <c:formatCode>General</c:formatCode>
                <c:ptCount val="12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0F-4749-85D6-E97BBE21E175}"/>
            </c:ext>
          </c:extLst>
        </c:ser>
        <c:ser>
          <c:idx val="2"/>
          <c:order val="2"/>
          <c:tx>
            <c:strRef>
              <c:f>Deporte!$E$4</c:f>
              <c:strCache>
                <c:ptCount val="1"/>
                <c:pt idx="0">
                  <c:v>3er. Lugar</c:v>
                </c:pt>
              </c:strCache>
            </c:strRef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Deporte!$B$5:$B$16</c:f>
              <c:strCache>
                <c:ptCount val="12"/>
                <c:pt idx="0">
                  <c:v>Fútbol Soccer</c:v>
                </c:pt>
                <c:pt idx="1">
                  <c:v>Fútbol Bardas</c:v>
                </c:pt>
                <c:pt idx="2">
                  <c:v>TKDO</c:v>
                </c:pt>
                <c:pt idx="3">
                  <c:v>Karate</c:v>
                </c:pt>
                <c:pt idx="4">
                  <c:v>Basquetbol 3x3</c:v>
                </c:pt>
                <c:pt idx="5">
                  <c:v>Voleibol</c:v>
                </c:pt>
                <c:pt idx="6">
                  <c:v>Judo</c:v>
                </c:pt>
                <c:pt idx="7">
                  <c:v>Kung Fu</c:v>
                </c:pt>
                <c:pt idx="8">
                  <c:v>Ajedrez</c:v>
                </c:pt>
                <c:pt idx="9">
                  <c:v>Triatlón</c:v>
                </c:pt>
                <c:pt idx="10">
                  <c:v>Badminton</c:v>
                </c:pt>
                <c:pt idx="11">
                  <c:v>Boxeo</c:v>
                </c:pt>
              </c:strCache>
            </c:strRef>
          </c:cat>
          <c:val>
            <c:numRef>
              <c:f>Deporte!$E$5:$E$16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5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0F-4749-85D6-E97BBE21E1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86530560"/>
        <c:axId val="1381466944"/>
      </c:barChart>
      <c:catAx>
        <c:axId val="1786530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81466944"/>
        <c:crosses val="autoZero"/>
        <c:auto val="1"/>
        <c:lblAlgn val="ctr"/>
        <c:lblOffset val="100"/>
        <c:noMultiLvlLbl val="0"/>
      </c:catAx>
      <c:valAx>
        <c:axId val="1381466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86530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Resultados Deportivos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Deporte!$C$19</c:f>
              <c:strCache>
                <c:ptCount val="1"/>
                <c:pt idx="0">
                  <c:v>1er. Lugar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Deporte!$B$20:$B$31</c:f>
              <c:strCache>
                <c:ptCount val="12"/>
                <c:pt idx="0">
                  <c:v>Fútbol Soccer</c:v>
                </c:pt>
                <c:pt idx="1">
                  <c:v>Fútbol Bardas</c:v>
                </c:pt>
                <c:pt idx="2">
                  <c:v>TKDO</c:v>
                </c:pt>
                <c:pt idx="3">
                  <c:v>Karate</c:v>
                </c:pt>
                <c:pt idx="4">
                  <c:v>Basquetbol 3x3</c:v>
                </c:pt>
                <c:pt idx="5">
                  <c:v>Voleibol</c:v>
                </c:pt>
                <c:pt idx="6">
                  <c:v>Judo</c:v>
                </c:pt>
                <c:pt idx="7">
                  <c:v>Kung Fu</c:v>
                </c:pt>
                <c:pt idx="8">
                  <c:v>Ajedrez</c:v>
                </c:pt>
                <c:pt idx="9">
                  <c:v>Triatlón</c:v>
                </c:pt>
                <c:pt idx="10">
                  <c:v>Badminton</c:v>
                </c:pt>
                <c:pt idx="11">
                  <c:v>Boxeo</c:v>
                </c:pt>
              </c:strCache>
            </c:strRef>
          </c:cat>
          <c:val>
            <c:numRef>
              <c:f>Deporte!$C$20:$C$31</c:f>
              <c:numCache>
                <c:formatCode>0.00%</c:formatCode>
                <c:ptCount val="12"/>
                <c:pt idx="0">
                  <c:v>0.12987012987012986</c:v>
                </c:pt>
                <c:pt idx="1">
                  <c:v>0.1038961038961039</c:v>
                </c:pt>
                <c:pt idx="2">
                  <c:v>0.1038961038961039</c:v>
                </c:pt>
                <c:pt idx="3">
                  <c:v>7.792207792207792E-2</c:v>
                </c:pt>
                <c:pt idx="4">
                  <c:v>1.2987012987012988E-2</c:v>
                </c:pt>
                <c:pt idx="5">
                  <c:v>1.2987012987012988E-2</c:v>
                </c:pt>
                <c:pt idx="6">
                  <c:v>1.2987012987012988E-2</c:v>
                </c:pt>
                <c:pt idx="7">
                  <c:v>2.5974025974025976E-2</c:v>
                </c:pt>
                <c:pt idx="8">
                  <c:v>7.792207792207792E-2</c:v>
                </c:pt>
                <c:pt idx="9">
                  <c:v>0</c:v>
                </c:pt>
                <c:pt idx="10">
                  <c:v>0</c:v>
                </c:pt>
                <c:pt idx="11">
                  <c:v>0.1038961038961039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F-4FA1-A339-8BB4E6DC0B60}"/>
            </c:ext>
          </c:extLst>
        </c:ser>
        <c:ser>
          <c:idx val="1"/>
          <c:order val="1"/>
          <c:tx>
            <c:strRef>
              <c:f>Deporte!$D$19</c:f>
              <c:strCache>
                <c:ptCount val="1"/>
                <c:pt idx="0">
                  <c:v>2do. Lugar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Deporte!$B$20:$B$31</c:f>
              <c:strCache>
                <c:ptCount val="12"/>
                <c:pt idx="0">
                  <c:v>Fútbol Soccer</c:v>
                </c:pt>
                <c:pt idx="1">
                  <c:v>Fútbol Bardas</c:v>
                </c:pt>
                <c:pt idx="2">
                  <c:v>TKDO</c:v>
                </c:pt>
                <c:pt idx="3">
                  <c:v>Karate</c:v>
                </c:pt>
                <c:pt idx="4">
                  <c:v>Basquetbol 3x3</c:v>
                </c:pt>
                <c:pt idx="5">
                  <c:v>Voleibol</c:v>
                </c:pt>
                <c:pt idx="6">
                  <c:v>Judo</c:v>
                </c:pt>
                <c:pt idx="7">
                  <c:v>Kung Fu</c:v>
                </c:pt>
                <c:pt idx="8">
                  <c:v>Ajedrez</c:v>
                </c:pt>
                <c:pt idx="9">
                  <c:v>Triatlón</c:v>
                </c:pt>
                <c:pt idx="10">
                  <c:v>Badminton</c:v>
                </c:pt>
                <c:pt idx="11">
                  <c:v>Boxeo</c:v>
                </c:pt>
              </c:strCache>
            </c:strRef>
          </c:cat>
          <c:val>
            <c:numRef>
              <c:f>Deporte!$D$20:$D$31</c:f>
              <c:numCache>
                <c:formatCode>0.00%</c:formatCode>
                <c:ptCount val="12"/>
                <c:pt idx="0">
                  <c:v>5.1948051948051951E-2</c:v>
                </c:pt>
                <c:pt idx="1">
                  <c:v>0</c:v>
                </c:pt>
                <c:pt idx="2">
                  <c:v>0</c:v>
                </c:pt>
                <c:pt idx="3">
                  <c:v>2.5974025974025976E-2</c:v>
                </c:pt>
                <c:pt idx="4">
                  <c:v>0</c:v>
                </c:pt>
                <c:pt idx="5">
                  <c:v>0</c:v>
                </c:pt>
                <c:pt idx="6">
                  <c:v>1.2987012987012988E-2</c:v>
                </c:pt>
                <c:pt idx="7">
                  <c:v>0</c:v>
                </c:pt>
                <c:pt idx="8">
                  <c:v>5.1948051948051951E-2</c:v>
                </c:pt>
                <c:pt idx="9">
                  <c:v>0</c:v>
                </c:pt>
                <c:pt idx="10">
                  <c:v>2.5974025974025976E-2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DF-4FA1-A339-8BB4E6DC0B60}"/>
            </c:ext>
          </c:extLst>
        </c:ser>
        <c:ser>
          <c:idx val="2"/>
          <c:order val="2"/>
          <c:tx>
            <c:strRef>
              <c:f>Deporte!$E$19</c:f>
              <c:strCache>
                <c:ptCount val="1"/>
                <c:pt idx="0">
                  <c:v>3er. Lugar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Deporte!$B$20:$B$31</c:f>
              <c:strCache>
                <c:ptCount val="12"/>
                <c:pt idx="0">
                  <c:v>Fútbol Soccer</c:v>
                </c:pt>
                <c:pt idx="1">
                  <c:v>Fútbol Bardas</c:v>
                </c:pt>
                <c:pt idx="2">
                  <c:v>TKDO</c:v>
                </c:pt>
                <c:pt idx="3">
                  <c:v>Karate</c:v>
                </c:pt>
                <c:pt idx="4">
                  <c:v>Basquetbol 3x3</c:v>
                </c:pt>
                <c:pt idx="5">
                  <c:v>Voleibol</c:v>
                </c:pt>
                <c:pt idx="6">
                  <c:v>Judo</c:v>
                </c:pt>
                <c:pt idx="7">
                  <c:v>Kung Fu</c:v>
                </c:pt>
                <c:pt idx="8">
                  <c:v>Ajedrez</c:v>
                </c:pt>
                <c:pt idx="9">
                  <c:v>Triatlón</c:v>
                </c:pt>
                <c:pt idx="10">
                  <c:v>Badminton</c:v>
                </c:pt>
                <c:pt idx="11">
                  <c:v>Boxeo</c:v>
                </c:pt>
              </c:strCache>
            </c:strRef>
          </c:cat>
          <c:val>
            <c:numRef>
              <c:f>Deporte!$E$20:$E$31</c:f>
              <c:numCache>
                <c:formatCode>0.00%</c:formatCode>
                <c:ptCount val="12"/>
                <c:pt idx="0">
                  <c:v>1.2987012987012988E-2</c:v>
                </c:pt>
                <c:pt idx="1">
                  <c:v>1.2987012987012988E-2</c:v>
                </c:pt>
                <c:pt idx="2">
                  <c:v>6.4935064935064929E-2</c:v>
                </c:pt>
                <c:pt idx="3">
                  <c:v>6.4935064935064929E-2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1.2987012987012988E-2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DF-4FA1-A339-8BB4E6DC0B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86530560"/>
        <c:axId val="1381466944"/>
      </c:barChart>
      <c:catAx>
        <c:axId val="1786530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81466944"/>
        <c:crosses val="autoZero"/>
        <c:auto val="1"/>
        <c:lblAlgn val="ctr"/>
        <c:lblOffset val="100"/>
        <c:noMultiLvlLbl val="0"/>
      </c:catAx>
      <c:valAx>
        <c:axId val="1381466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86530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Infraestructura Bibliotecaria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'Infraestructura Bibliotecaria'!$B$4:$H$4</c:f>
              <c:strCache>
                <c:ptCount val="7"/>
                <c:pt idx="0">
                  <c:v>Número de Usuarios 2023</c:v>
                </c:pt>
                <c:pt idx="1">
                  <c:v>Títulos Impresos</c:v>
                </c:pt>
                <c:pt idx="2">
                  <c:v>Colecciones</c:v>
                </c:pt>
                <c:pt idx="3">
                  <c:v>Suscripciones a Revistas Científicas</c:v>
                </c:pt>
                <c:pt idx="4">
                  <c:v>Espacios Individuales para lectura</c:v>
                </c:pt>
                <c:pt idx="5">
                  <c:v>Servicios Prestados</c:v>
                </c:pt>
                <c:pt idx="6">
                  <c:v>Centros de Información Certificados</c:v>
                </c:pt>
              </c:strCache>
            </c:strRef>
          </c:cat>
          <c:val>
            <c:numRef>
              <c:f>'Infraestructura Bibliotecaria'!$B$5:$H$5</c:f>
              <c:numCache>
                <c:formatCode>General</c:formatCode>
                <c:ptCount val="7"/>
                <c:pt idx="0">
                  <c:v>154112</c:v>
                </c:pt>
                <c:pt idx="1">
                  <c:v>445061</c:v>
                </c:pt>
                <c:pt idx="2">
                  <c:v>40876</c:v>
                </c:pt>
                <c:pt idx="3">
                  <c:v>85206</c:v>
                </c:pt>
                <c:pt idx="4">
                  <c:v>2802</c:v>
                </c:pt>
                <c:pt idx="5">
                  <c:v>188989</c:v>
                </c:pt>
                <c:pt idx="6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E2-4C7E-B3B5-E8DA8FCA6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5388096"/>
        <c:axId val="1906769152"/>
      </c:barChart>
      <c:catAx>
        <c:axId val="1375388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6769152"/>
        <c:crosses val="autoZero"/>
        <c:auto val="1"/>
        <c:lblAlgn val="ctr"/>
        <c:lblOffset val="100"/>
        <c:noMultiLvlLbl val="0"/>
      </c:catAx>
      <c:valAx>
        <c:axId val="1906769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75388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Transparencia y Acceso a la Información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Transparencia!$B$4:$C$4</c:f>
              <c:strCache>
                <c:ptCount val="2"/>
                <c:pt idx="0">
                  <c:v>Solicitudes atendidas</c:v>
                </c:pt>
                <c:pt idx="1">
                  <c:v>Respuestas a solicitudes en tiempo</c:v>
                </c:pt>
              </c:strCache>
            </c:strRef>
          </c:cat>
          <c:val>
            <c:numRef>
              <c:f>Transparencia!$B$5:$C$5</c:f>
              <c:numCache>
                <c:formatCode>General</c:formatCode>
                <c:ptCount val="2"/>
                <c:pt idx="0">
                  <c:v>1171</c:v>
                </c:pt>
                <c:pt idx="1">
                  <c:v>1092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7-4FB1-81D3-0BFCF5879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5388096"/>
        <c:axId val="1906769152"/>
      </c:barChart>
      <c:catAx>
        <c:axId val="1375388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6769152"/>
        <c:crosses val="autoZero"/>
        <c:auto val="1"/>
        <c:lblAlgn val="ctr"/>
        <c:lblOffset val="100"/>
        <c:noMultiLvlLbl val="0"/>
      </c:catAx>
      <c:valAx>
        <c:axId val="1906769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75388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Transparencia y Acceso a la Información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Transparencia!$B$7:$C$7</c:f>
              <c:strCache>
                <c:ptCount val="2"/>
                <c:pt idx="0">
                  <c:v>Solicitudes atendidas</c:v>
                </c:pt>
                <c:pt idx="1">
                  <c:v>Respuestas a solicitudes en tiempo</c:v>
                </c:pt>
              </c:strCache>
            </c:strRef>
          </c:cat>
          <c:val>
            <c:numRef>
              <c:f>Transparencia!$B$8:$C$8</c:f>
              <c:numCache>
                <c:formatCode>0.00%</c:formatCode>
                <c:ptCount val="2"/>
                <c:pt idx="0">
                  <c:v>0.99744463373083481</c:v>
                </c:pt>
                <c:pt idx="1">
                  <c:v>0.93015332197614986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DC-421E-B399-F59115D8E0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75388096"/>
        <c:axId val="1906769152"/>
      </c:barChart>
      <c:catAx>
        <c:axId val="1375388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6769152"/>
        <c:crosses val="autoZero"/>
        <c:auto val="1"/>
        <c:lblAlgn val="ctr"/>
        <c:lblOffset val="100"/>
        <c:noMultiLvlLbl val="0"/>
      </c:catAx>
      <c:valAx>
        <c:axId val="1906769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75388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Interculturalidad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'Planta Académica'!$G$9</c:f>
              <c:strCache>
                <c:ptCount val="1"/>
                <c:pt idx="0">
                  <c:v>Personas que se autoidentifican como indígenas, afromexicanas, migrantes u otra identidad cultural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'Planta Académica'!$G$10</c:f>
              <c:numCache>
                <c:formatCode>0.00%</c:formatCode>
                <c:ptCount val="1"/>
                <c:pt idx="0">
                  <c:v>2.3016220955721176E-2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6E-4DAC-A433-586C99B11262}"/>
            </c:ext>
          </c:extLst>
        </c:ser>
        <c:ser>
          <c:idx val="1"/>
          <c:order val="1"/>
          <c:tx>
            <c:strRef>
              <c:f>'Planta Académica'!$H$9</c:f>
              <c:strCache>
                <c:ptCount val="1"/>
                <c:pt idx="0">
                  <c:v>Personas que no se autoidentifican como indígenas, afromexicanas, migrantes u otra identidad cultural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'Planta Académica'!$H$10</c:f>
              <c:numCache>
                <c:formatCode>0.00%</c:formatCode>
                <c:ptCount val="1"/>
                <c:pt idx="0">
                  <c:v>0.9769837790442788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6E-4DAC-A433-586C99B11262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03476272"/>
        <c:axId val="1712324800"/>
      </c:barChart>
      <c:catAx>
        <c:axId val="170347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2324800"/>
        <c:crosses val="autoZero"/>
        <c:auto val="1"/>
        <c:lblAlgn val="ctr"/>
        <c:lblOffset val="100"/>
        <c:noMultiLvlLbl val="0"/>
      </c:catAx>
      <c:valAx>
        <c:axId val="171232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03476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Reconocimiento del SNII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SNII!$B$5</c:f>
              <c:strCache>
                <c:ptCount val="1"/>
                <c:pt idx="0">
                  <c:v>Emérito (a)</c:v>
                </c:pt>
              </c:strCache>
            </c:strRef>
          </c:tx>
          <c:spPr>
            <a:solidFill>
              <a:schemeClr val="accent4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SNII!$B$6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F9-4A7D-83C6-B795D9440EDD}"/>
            </c:ext>
          </c:extLst>
        </c:ser>
        <c:ser>
          <c:idx val="1"/>
          <c:order val="1"/>
          <c:tx>
            <c:strRef>
              <c:f>SNII!$C$5</c:f>
              <c:strCache>
                <c:ptCount val="1"/>
                <c:pt idx="0">
                  <c:v>Nivel III</c:v>
                </c:pt>
              </c:strCache>
            </c:strRef>
          </c:tx>
          <c:spPr>
            <a:solidFill>
              <a:schemeClr val="accent4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SNII!$C$6</c:f>
              <c:numCache>
                <c:formatCode>General</c:formatCode>
                <c:ptCount val="1"/>
                <c:pt idx="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F9-4A7D-83C6-B795D9440EDD}"/>
            </c:ext>
          </c:extLst>
        </c:ser>
        <c:ser>
          <c:idx val="2"/>
          <c:order val="2"/>
          <c:tx>
            <c:strRef>
              <c:f>SNII!$D$5</c:f>
              <c:strCache>
                <c:ptCount val="1"/>
                <c:pt idx="0">
                  <c:v>Nivel II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SNII!$D$6</c:f>
              <c:numCache>
                <c:formatCode>General</c:formatCode>
                <c:ptCount val="1"/>
                <c:pt idx="0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F9-4A7D-83C6-B795D9440EDD}"/>
            </c:ext>
          </c:extLst>
        </c:ser>
        <c:ser>
          <c:idx val="3"/>
          <c:order val="3"/>
          <c:tx>
            <c:strRef>
              <c:f>SNII!$E$5</c:f>
              <c:strCache>
                <c:ptCount val="1"/>
                <c:pt idx="0">
                  <c:v>Nivel I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SNII!$E$6</c:f>
              <c:numCache>
                <c:formatCode>General</c:formatCode>
                <c:ptCount val="1"/>
                <c:pt idx="0">
                  <c:v>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F9-4A7D-83C6-B795D9440EDD}"/>
            </c:ext>
          </c:extLst>
        </c:ser>
        <c:ser>
          <c:idx val="4"/>
          <c:order val="4"/>
          <c:tx>
            <c:strRef>
              <c:f>SNII!$F$5</c:f>
              <c:strCache>
                <c:ptCount val="1"/>
                <c:pt idx="0">
                  <c:v>Candidato (a)</c:v>
                </c:pt>
              </c:strCache>
            </c:strRef>
          </c:tx>
          <c:spPr>
            <a:solidFill>
              <a:schemeClr val="accent4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SNII!$F$6</c:f>
              <c:numCache>
                <c:formatCode>General</c:formatCode>
                <c:ptCount val="1"/>
                <c:pt idx="0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F9-4A7D-83C6-B795D9440EDD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86543520"/>
        <c:axId val="1712355056"/>
      </c:barChart>
      <c:catAx>
        <c:axId val="178654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2355056"/>
        <c:crosses val="autoZero"/>
        <c:auto val="1"/>
        <c:lblAlgn val="ctr"/>
        <c:lblOffset val="100"/>
        <c:noMultiLvlLbl val="0"/>
      </c:catAx>
      <c:valAx>
        <c:axId val="1712355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86543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Reconocimiento del SNII</a:t>
            </a:r>
            <a:r>
              <a:rPr lang="es-MX" baseline="0"/>
              <a:t> (%)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SNII!$B$9</c:f>
              <c:strCache>
                <c:ptCount val="1"/>
                <c:pt idx="0">
                  <c:v>Emérito (a)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SNII!$B$10</c:f>
              <c:numCache>
                <c:formatCode>0.00%</c:formatCode>
                <c:ptCount val="1"/>
                <c:pt idx="0">
                  <c:v>4.3840420868040335E-4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86-485E-8611-201910894CA5}"/>
            </c:ext>
          </c:extLst>
        </c:ser>
        <c:ser>
          <c:idx val="1"/>
          <c:order val="1"/>
          <c:tx>
            <c:strRef>
              <c:f>SNII!$C$9</c:f>
              <c:strCache>
                <c:ptCount val="1"/>
                <c:pt idx="0">
                  <c:v>Nivel III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SNII!$C$10</c:f>
              <c:numCache>
                <c:formatCode>0.00%</c:formatCode>
                <c:ptCount val="1"/>
                <c:pt idx="0">
                  <c:v>7.6720736519070585E-3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86-485E-8611-201910894CA5}"/>
            </c:ext>
          </c:extLst>
        </c:ser>
        <c:ser>
          <c:idx val="2"/>
          <c:order val="2"/>
          <c:tx>
            <c:strRef>
              <c:f>SNII!$D$9</c:f>
              <c:strCache>
                <c:ptCount val="1"/>
                <c:pt idx="0">
                  <c:v>Nivel II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SNII!$D$10</c:f>
              <c:numCache>
                <c:formatCode>0.00%</c:formatCode>
                <c:ptCount val="1"/>
                <c:pt idx="0">
                  <c:v>1.9728189390618149E-2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86-485E-8611-201910894CA5}"/>
            </c:ext>
          </c:extLst>
        </c:ser>
        <c:ser>
          <c:idx val="3"/>
          <c:order val="3"/>
          <c:tx>
            <c:strRef>
              <c:f>SNII!$E$9</c:f>
              <c:strCache>
                <c:ptCount val="1"/>
                <c:pt idx="0">
                  <c:v>Nivel I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SNII!$E$10</c:f>
              <c:numCache>
                <c:formatCode>0.00%</c:formatCode>
                <c:ptCount val="1"/>
                <c:pt idx="0">
                  <c:v>8.0227970188513811E-2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86-485E-8611-201910894CA5}"/>
            </c:ext>
          </c:extLst>
        </c:ser>
        <c:ser>
          <c:idx val="4"/>
          <c:order val="4"/>
          <c:tx>
            <c:strRef>
              <c:f>SNII!$F$9</c:f>
              <c:strCache>
                <c:ptCount val="1"/>
                <c:pt idx="0">
                  <c:v>Candidato (a)</c:v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SNII!$F$10</c:f>
              <c:numCache>
                <c:formatCode>0.00%</c:formatCode>
                <c:ptCount val="1"/>
                <c:pt idx="0">
                  <c:v>2.4112231477422183E-2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86-485E-8611-201910894CA5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86537760"/>
        <c:axId val="1712340176"/>
      </c:barChart>
      <c:catAx>
        <c:axId val="178653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2340176"/>
        <c:crosses val="autoZero"/>
        <c:auto val="1"/>
        <c:lblAlgn val="ctr"/>
        <c:lblOffset val="100"/>
        <c:noMultiLvlLbl val="0"/>
      </c:catAx>
      <c:valAx>
        <c:axId val="171234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8653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Perfil Deseable Vigente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PRODEP!$B$5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4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PRODEP!$B$6</c:f>
              <c:numCache>
                <c:formatCode>General</c:formatCode>
                <c:ptCount val="1"/>
                <c:pt idx="0">
                  <c:v>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58-44FE-908A-24C0A8FB54F2}"/>
            </c:ext>
          </c:extLst>
        </c:ser>
        <c:ser>
          <c:idx val="1"/>
          <c:order val="1"/>
          <c:tx>
            <c:strRef>
              <c:f>PRODEP!$C$5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PRODEP!$C$6</c:f>
              <c:numCache>
                <c:formatCode>General</c:formatCode>
                <c:ptCount val="1"/>
                <c:pt idx="0">
                  <c:v>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58-44FE-908A-24C0A8FB54F2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86535840"/>
        <c:axId val="1712350096"/>
      </c:barChart>
      <c:catAx>
        <c:axId val="178653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2350096"/>
        <c:crosses val="autoZero"/>
        <c:auto val="1"/>
        <c:lblAlgn val="ctr"/>
        <c:lblOffset val="100"/>
        <c:noMultiLvlLbl val="0"/>
      </c:catAx>
      <c:valAx>
        <c:axId val="171235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8653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10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1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14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15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16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1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18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1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5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9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4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5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9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4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4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5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4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4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9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5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5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5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4" Type="http://schemas.openxmlformats.org/officeDocument/2006/relationships/chart" Target="../charts/chart4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12" Type="http://schemas.openxmlformats.org/officeDocument/2006/relationships/chart" Target="../charts/chart24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11" Type="http://schemas.openxmlformats.org/officeDocument/2006/relationships/chart" Target="../charts/chart23.xml"/><Relationship Id="rId5" Type="http://schemas.openxmlformats.org/officeDocument/2006/relationships/chart" Target="../charts/chart17.xml"/><Relationship Id="rId10" Type="http://schemas.openxmlformats.org/officeDocument/2006/relationships/chart" Target="../charts/chart22.xml"/><Relationship Id="rId4" Type="http://schemas.openxmlformats.org/officeDocument/2006/relationships/chart" Target="../charts/chart16.xml"/><Relationship Id="rId9" Type="http://schemas.openxmlformats.org/officeDocument/2006/relationships/chart" Target="../charts/chart2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4" Type="http://schemas.openxmlformats.org/officeDocument/2006/relationships/chart" Target="../charts/chart32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10</xdr:row>
      <xdr:rowOff>42862</xdr:rowOff>
    </xdr:from>
    <xdr:to>
      <xdr:col>3</xdr:col>
      <xdr:colOff>552450</xdr:colOff>
      <xdr:row>24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E953180-CEF1-B79B-3470-D819421085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25</xdr:row>
      <xdr:rowOff>4762</xdr:rowOff>
    </xdr:from>
    <xdr:to>
      <xdr:col>3</xdr:col>
      <xdr:colOff>552450</xdr:colOff>
      <xdr:row>39</xdr:row>
      <xdr:rowOff>80962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AE29083-4481-DF62-76DE-62F8A90F4B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657225</xdr:colOff>
      <xdr:row>10</xdr:row>
      <xdr:rowOff>42862</xdr:rowOff>
    </xdr:from>
    <xdr:to>
      <xdr:col>7</xdr:col>
      <xdr:colOff>1038225</xdr:colOff>
      <xdr:row>24</xdr:row>
      <xdr:rowOff>171450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F94A03A-984E-4E3E-051A-796B2AAD63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657225</xdr:colOff>
      <xdr:row>25</xdr:row>
      <xdr:rowOff>4762</xdr:rowOff>
    </xdr:from>
    <xdr:to>
      <xdr:col>7</xdr:col>
      <xdr:colOff>1038225</xdr:colOff>
      <xdr:row>39</xdr:row>
      <xdr:rowOff>80962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B62C093-8BB4-5965-013E-6AE1B5ED31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95250</xdr:colOff>
      <xdr:row>10</xdr:row>
      <xdr:rowOff>42861</xdr:rowOff>
    </xdr:from>
    <xdr:to>
      <xdr:col>13</xdr:col>
      <xdr:colOff>609600</xdr:colOff>
      <xdr:row>24</xdr:row>
      <xdr:rowOff>161924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3FF99E0-EA69-95E9-E8DD-AD11F97C42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95250</xdr:colOff>
      <xdr:row>25</xdr:row>
      <xdr:rowOff>4762</xdr:rowOff>
    </xdr:from>
    <xdr:to>
      <xdr:col>13</xdr:col>
      <xdr:colOff>609600</xdr:colOff>
      <xdr:row>39</xdr:row>
      <xdr:rowOff>80962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5354AEFA-4C7A-2FC7-7BA7-7AA5F8A661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123265</xdr:colOff>
      <xdr:row>16</xdr:row>
      <xdr:rowOff>113178</xdr:rowOff>
    </xdr:from>
    <xdr:to>
      <xdr:col>7</xdr:col>
      <xdr:colOff>117662</xdr:colOff>
      <xdr:row>33</xdr:row>
      <xdr:rowOff>112058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D7CD9B2-385F-2CF1-6F70-9A8AFAC2FC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123265</xdr:colOff>
      <xdr:row>34</xdr:row>
      <xdr:rowOff>0</xdr:rowOff>
    </xdr:from>
    <xdr:to>
      <xdr:col>7</xdr:col>
      <xdr:colOff>117662</xdr:colOff>
      <xdr:row>50</xdr:row>
      <xdr:rowOff>189380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8E84344-65FE-47B8-AA94-6F4760FC46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173691</xdr:colOff>
      <xdr:row>16</xdr:row>
      <xdr:rowOff>113177</xdr:rowOff>
    </xdr:from>
    <xdr:to>
      <xdr:col>16</xdr:col>
      <xdr:colOff>605118</xdr:colOff>
      <xdr:row>33</xdr:row>
      <xdr:rowOff>89646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9C55318-2C3B-1184-A79B-2F9A92BF3A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173691</xdr:colOff>
      <xdr:row>34</xdr:row>
      <xdr:rowOff>12326</xdr:rowOff>
    </xdr:from>
    <xdr:to>
      <xdr:col>16</xdr:col>
      <xdr:colOff>605118</xdr:colOff>
      <xdr:row>51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BB0D00C-F000-EDCA-56B7-9938FA16F9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207309</xdr:colOff>
      <xdr:row>9</xdr:row>
      <xdr:rowOff>1120</xdr:rowOff>
    </xdr:from>
    <xdr:to>
      <xdr:col>5</xdr:col>
      <xdr:colOff>4022912</xdr:colOff>
      <xdr:row>26</xdr:row>
      <xdr:rowOff>168088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8BEAA25-1CC8-7860-761F-397E13E71B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224118</xdr:colOff>
      <xdr:row>27</xdr:row>
      <xdr:rowOff>89647</xdr:rowOff>
    </xdr:from>
    <xdr:to>
      <xdr:col>6</xdr:col>
      <xdr:colOff>5603</xdr:colOff>
      <xdr:row>45</xdr:row>
      <xdr:rowOff>66115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E370ACDC-F322-42F0-83E3-C71A96BDE9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790014</xdr:colOff>
      <xdr:row>9</xdr:row>
      <xdr:rowOff>1120</xdr:rowOff>
    </xdr:from>
    <xdr:to>
      <xdr:col>7</xdr:col>
      <xdr:colOff>0</xdr:colOff>
      <xdr:row>28</xdr:row>
      <xdr:rowOff>33617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FF7F418-6309-32BE-62AB-EE1495BC5C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773207</xdr:colOff>
      <xdr:row>28</xdr:row>
      <xdr:rowOff>179294</xdr:rowOff>
    </xdr:from>
    <xdr:to>
      <xdr:col>6</xdr:col>
      <xdr:colOff>1171016</xdr:colOff>
      <xdr:row>48</xdr:row>
      <xdr:rowOff>21291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00BC1ED-D21A-4712-9C60-A5EADC0705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790014</xdr:colOff>
      <xdr:row>9</xdr:row>
      <xdr:rowOff>1120</xdr:rowOff>
    </xdr:from>
    <xdr:to>
      <xdr:col>7</xdr:col>
      <xdr:colOff>0</xdr:colOff>
      <xdr:row>28</xdr:row>
      <xdr:rowOff>33617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2421953-630F-46E8-B07F-D08E68C982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773207</xdr:colOff>
      <xdr:row>28</xdr:row>
      <xdr:rowOff>179294</xdr:rowOff>
    </xdr:from>
    <xdr:to>
      <xdr:col>6</xdr:col>
      <xdr:colOff>1171016</xdr:colOff>
      <xdr:row>48</xdr:row>
      <xdr:rowOff>21291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B1D0741-D5E3-477E-9B7F-E39EEB40DD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156882</xdr:colOff>
      <xdr:row>9</xdr:row>
      <xdr:rowOff>1120</xdr:rowOff>
    </xdr:from>
    <xdr:to>
      <xdr:col>11</xdr:col>
      <xdr:colOff>1064559</xdr:colOff>
      <xdr:row>26</xdr:row>
      <xdr:rowOff>179294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0098EDC-6D29-DCEB-C4B6-1DE32ECD29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156882</xdr:colOff>
      <xdr:row>27</xdr:row>
      <xdr:rowOff>123265</xdr:rowOff>
    </xdr:from>
    <xdr:to>
      <xdr:col>11</xdr:col>
      <xdr:colOff>1064559</xdr:colOff>
      <xdr:row>45</xdr:row>
      <xdr:rowOff>110939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53FC647-7AB3-4C04-9530-AAB7E018FA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156882</xdr:colOff>
      <xdr:row>9</xdr:row>
      <xdr:rowOff>1120</xdr:rowOff>
    </xdr:from>
    <xdr:to>
      <xdr:col>6</xdr:col>
      <xdr:colOff>0</xdr:colOff>
      <xdr:row>26</xdr:row>
      <xdr:rowOff>179294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137F5AB-CF84-4164-A60A-5DDAB05BE9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156882</xdr:colOff>
      <xdr:row>27</xdr:row>
      <xdr:rowOff>123265</xdr:rowOff>
    </xdr:from>
    <xdr:to>
      <xdr:col>6</xdr:col>
      <xdr:colOff>0</xdr:colOff>
      <xdr:row>45</xdr:row>
      <xdr:rowOff>110939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E7209CB-75E0-4DB1-9AE7-C7056880FD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33</xdr:row>
      <xdr:rowOff>71436</xdr:rowOff>
    </xdr:from>
    <xdr:to>
      <xdr:col>5</xdr:col>
      <xdr:colOff>4038599</xdr:colOff>
      <xdr:row>53</xdr:row>
      <xdr:rowOff>38099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E64A717-A2EB-D491-91B4-67D201B81A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53</xdr:row>
      <xdr:rowOff>152400</xdr:rowOff>
    </xdr:from>
    <xdr:to>
      <xdr:col>6</xdr:col>
      <xdr:colOff>0</xdr:colOff>
      <xdr:row>73</xdr:row>
      <xdr:rowOff>119063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FF87B43-A4D7-46A6-B43F-AAA3C7FB38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50426</xdr:colOff>
      <xdr:row>5</xdr:row>
      <xdr:rowOff>79562</xdr:rowOff>
    </xdr:from>
    <xdr:to>
      <xdr:col>8</xdr:col>
      <xdr:colOff>4034117</xdr:colOff>
      <xdr:row>25</xdr:row>
      <xdr:rowOff>22412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5911792-8E5C-5FE3-FC0D-88F1E70E62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9</xdr:row>
      <xdr:rowOff>1121</xdr:rowOff>
    </xdr:from>
    <xdr:to>
      <xdr:col>4</xdr:col>
      <xdr:colOff>44822</xdr:colOff>
      <xdr:row>28</xdr:row>
      <xdr:rowOff>134471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4374CB1-80BC-47DF-A071-5CDA2E4B8F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89648</xdr:colOff>
      <xdr:row>30</xdr:row>
      <xdr:rowOff>11206</xdr:rowOff>
    </xdr:from>
    <xdr:to>
      <xdr:col>4</xdr:col>
      <xdr:colOff>39221</xdr:colOff>
      <xdr:row>49</xdr:row>
      <xdr:rowOff>144556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FE20736-552F-43F2-82E4-93A07F86B3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50426</xdr:colOff>
      <xdr:row>10</xdr:row>
      <xdr:rowOff>68355</xdr:rowOff>
    </xdr:from>
    <xdr:to>
      <xdr:col>3</xdr:col>
      <xdr:colOff>509867</xdr:colOff>
      <xdr:row>24</xdr:row>
      <xdr:rowOff>144555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83165EB8-DC23-9FE6-EA0E-312D1106D2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560509</xdr:colOff>
      <xdr:row>10</xdr:row>
      <xdr:rowOff>64477</xdr:rowOff>
    </xdr:from>
    <xdr:to>
      <xdr:col>8</xdr:col>
      <xdr:colOff>216144</xdr:colOff>
      <xdr:row>24</xdr:row>
      <xdr:rowOff>140677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5F58A245-6C75-3DD4-7E9F-C93C38BE25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40298</xdr:colOff>
      <xdr:row>10</xdr:row>
      <xdr:rowOff>35169</xdr:rowOff>
    </xdr:from>
    <xdr:to>
      <xdr:col>3</xdr:col>
      <xdr:colOff>509221</xdr:colOff>
      <xdr:row>24</xdr:row>
      <xdr:rowOff>111369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EAA3FE4-2E3D-16B1-7F74-AF079FA37B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560510</xdr:colOff>
      <xdr:row>10</xdr:row>
      <xdr:rowOff>35170</xdr:rowOff>
    </xdr:from>
    <xdr:to>
      <xdr:col>8</xdr:col>
      <xdr:colOff>501895</xdr:colOff>
      <xdr:row>24</xdr:row>
      <xdr:rowOff>111370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6711E2B-8CC1-873D-7F7B-7053DFFB41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40298</xdr:colOff>
      <xdr:row>24</xdr:row>
      <xdr:rowOff>167054</xdr:rowOff>
    </xdr:from>
    <xdr:to>
      <xdr:col>3</xdr:col>
      <xdr:colOff>509221</xdr:colOff>
      <xdr:row>39</xdr:row>
      <xdr:rowOff>52754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AE5047E-3A88-E59C-C593-CD00C859C1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560510</xdr:colOff>
      <xdr:row>24</xdr:row>
      <xdr:rowOff>174380</xdr:rowOff>
    </xdr:from>
    <xdr:to>
      <xdr:col>8</xdr:col>
      <xdr:colOff>501895</xdr:colOff>
      <xdr:row>39</xdr:row>
      <xdr:rowOff>60080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97AAB7AC-B61E-4010-FA61-B419F5A177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50426</xdr:colOff>
      <xdr:row>10</xdr:row>
      <xdr:rowOff>57150</xdr:rowOff>
    </xdr:from>
    <xdr:to>
      <xdr:col>3</xdr:col>
      <xdr:colOff>509867</xdr:colOff>
      <xdr:row>24</xdr:row>
      <xdr:rowOff>133350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F43B72E3-ECDD-6947-35E1-8F39E23A34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593912</xdr:colOff>
      <xdr:row>10</xdr:row>
      <xdr:rowOff>56029</xdr:rowOff>
    </xdr:from>
    <xdr:to>
      <xdr:col>7</xdr:col>
      <xdr:colOff>952500</xdr:colOff>
      <xdr:row>24</xdr:row>
      <xdr:rowOff>132229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E266A620-45CF-4A01-AB2A-1B1CB4BF07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-1</xdr:colOff>
      <xdr:row>10</xdr:row>
      <xdr:rowOff>56029</xdr:rowOff>
    </xdr:from>
    <xdr:to>
      <xdr:col>12</xdr:col>
      <xdr:colOff>358588</xdr:colOff>
      <xdr:row>24</xdr:row>
      <xdr:rowOff>132229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31CD99E-6DC4-4A36-A0F1-C2E5576A31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470647</xdr:colOff>
      <xdr:row>10</xdr:row>
      <xdr:rowOff>56030</xdr:rowOff>
    </xdr:from>
    <xdr:to>
      <xdr:col>16</xdr:col>
      <xdr:colOff>829235</xdr:colOff>
      <xdr:row>24</xdr:row>
      <xdr:rowOff>132230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56DDD67B-BA00-47E2-A10E-69FD97D0BD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941294</xdr:colOff>
      <xdr:row>10</xdr:row>
      <xdr:rowOff>56029</xdr:rowOff>
    </xdr:from>
    <xdr:to>
      <xdr:col>22</xdr:col>
      <xdr:colOff>67235</xdr:colOff>
      <xdr:row>24</xdr:row>
      <xdr:rowOff>132229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69F6EF43-CE75-466D-9E92-6AEB4FF20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168089</xdr:colOff>
      <xdr:row>10</xdr:row>
      <xdr:rowOff>44823</xdr:rowOff>
    </xdr:from>
    <xdr:to>
      <xdr:col>28</xdr:col>
      <xdr:colOff>168089</xdr:colOff>
      <xdr:row>24</xdr:row>
      <xdr:rowOff>121023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C0894514-0F8A-4B69-A18D-518402A232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44823</xdr:colOff>
      <xdr:row>25</xdr:row>
      <xdr:rowOff>44823</xdr:rowOff>
    </xdr:from>
    <xdr:to>
      <xdr:col>3</xdr:col>
      <xdr:colOff>504264</xdr:colOff>
      <xdr:row>39</xdr:row>
      <xdr:rowOff>121023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9595BA6A-1F5E-4DFC-B684-18D0DE88CD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593912</xdr:colOff>
      <xdr:row>25</xdr:row>
      <xdr:rowOff>44823</xdr:rowOff>
    </xdr:from>
    <xdr:to>
      <xdr:col>7</xdr:col>
      <xdr:colOff>952500</xdr:colOff>
      <xdr:row>39</xdr:row>
      <xdr:rowOff>121023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45590B03-11CA-44B1-80D3-B23120C621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-1</xdr:colOff>
      <xdr:row>25</xdr:row>
      <xdr:rowOff>56029</xdr:rowOff>
    </xdr:from>
    <xdr:to>
      <xdr:col>12</xdr:col>
      <xdr:colOff>358588</xdr:colOff>
      <xdr:row>39</xdr:row>
      <xdr:rowOff>132229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EB1BB70-818C-4628-91C6-44E70B2A51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470647</xdr:colOff>
      <xdr:row>25</xdr:row>
      <xdr:rowOff>56029</xdr:rowOff>
    </xdr:from>
    <xdr:to>
      <xdr:col>16</xdr:col>
      <xdr:colOff>829235</xdr:colOff>
      <xdr:row>39</xdr:row>
      <xdr:rowOff>132229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7FB0866D-AB8A-4B99-86A8-2B31CE2DFF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930088</xdr:colOff>
      <xdr:row>25</xdr:row>
      <xdr:rowOff>67235</xdr:rowOff>
    </xdr:from>
    <xdr:to>
      <xdr:col>22</xdr:col>
      <xdr:colOff>56029</xdr:colOff>
      <xdr:row>39</xdr:row>
      <xdr:rowOff>143435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B6EE3A16-7EDE-488A-A4A4-4CBAC4504B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22</xdr:col>
      <xdr:colOff>179294</xdr:colOff>
      <xdr:row>25</xdr:row>
      <xdr:rowOff>67236</xdr:rowOff>
    </xdr:from>
    <xdr:to>
      <xdr:col>28</xdr:col>
      <xdr:colOff>179294</xdr:colOff>
      <xdr:row>39</xdr:row>
      <xdr:rowOff>143436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FBCDCB3D-F683-48FD-834B-800FB0E2D2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32971</xdr:colOff>
      <xdr:row>26</xdr:row>
      <xdr:rowOff>71803</xdr:rowOff>
    </xdr:from>
    <xdr:to>
      <xdr:col>3</xdr:col>
      <xdr:colOff>501894</xdr:colOff>
      <xdr:row>40</xdr:row>
      <xdr:rowOff>148003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538CB1BB-67C7-E052-9848-A9DF5DBD97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622788</xdr:colOff>
      <xdr:row>26</xdr:row>
      <xdr:rowOff>73270</xdr:rowOff>
    </xdr:from>
    <xdr:to>
      <xdr:col>8</xdr:col>
      <xdr:colOff>564173</xdr:colOff>
      <xdr:row>40</xdr:row>
      <xdr:rowOff>149470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F9BA3DD6-6063-437F-9799-EB0BD85690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128867</xdr:colOff>
      <xdr:row>19</xdr:row>
      <xdr:rowOff>1120</xdr:rowOff>
    </xdr:from>
    <xdr:to>
      <xdr:col>3</xdr:col>
      <xdr:colOff>1479176</xdr:colOff>
      <xdr:row>36</xdr:row>
      <xdr:rowOff>179294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E67DD83C-1E87-6978-D9B5-43468AFFA4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1669676</xdr:colOff>
      <xdr:row>19</xdr:row>
      <xdr:rowOff>11206</xdr:rowOff>
    </xdr:from>
    <xdr:to>
      <xdr:col>8</xdr:col>
      <xdr:colOff>661147</xdr:colOff>
      <xdr:row>36</xdr:row>
      <xdr:rowOff>189380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2BB87ADA-2F3B-4389-804C-EF59A6FCF5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106455</xdr:colOff>
      <xdr:row>19</xdr:row>
      <xdr:rowOff>1120</xdr:rowOff>
    </xdr:from>
    <xdr:to>
      <xdr:col>5</xdr:col>
      <xdr:colOff>11206</xdr:colOff>
      <xdr:row>37</xdr:row>
      <xdr:rowOff>11206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D24E0E4-1707-AC60-5F97-997F3D7E1E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106456</xdr:colOff>
      <xdr:row>37</xdr:row>
      <xdr:rowOff>124385</xdr:rowOff>
    </xdr:from>
    <xdr:to>
      <xdr:col>5</xdr:col>
      <xdr:colOff>0</xdr:colOff>
      <xdr:row>55</xdr:row>
      <xdr:rowOff>123265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C76D851-D583-6B4B-EAC2-2A84E3277E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162484</xdr:colOff>
      <xdr:row>19</xdr:row>
      <xdr:rowOff>1120</xdr:rowOff>
    </xdr:from>
    <xdr:to>
      <xdr:col>8</xdr:col>
      <xdr:colOff>425822</xdr:colOff>
      <xdr:row>37</xdr:row>
      <xdr:rowOff>11206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C640E162-23AF-E37C-B9D9-B31D577A44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162484</xdr:colOff>
      <xdr:row>37</xdr:row>
      <xdr:rowOff>124383</xdr:rowOff>
    </xdr:from>
    <xdr:to>
      <xdr:col>8</xdr:col>
      <xdr:colOff>437029</xdr:colOff>
      <xdr:row>55</xdr:row>
      <xdr:rowOff>123264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2C2A5838-76E8-7009-069A-EFBDA14CFB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5602</xdr:colOff>
      <xdr:row>12</xdr:row>
      <xdr:rowOff>1120</xdr:rowOff>
    </xdr:from>
    <xdr:to>
      <xdr:col>3</xdr:col>
      <xdr:colOff>4022912</xdr:colOff>
      <xdr:row>26</xdr:row>
      <xdr:rowOff>77320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EA862A89-CBEE-CE5D-A62F-E83923D6D8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11206</xdr:colOff>
      <xdr:row>27</xdr:row>
      <xdr:rowOff>0</xdr:rowOff>
    </xdr:from>
    <xdr:to>
      <xdr:col>3</xdr:col>
      <xdr:colOff>4028516</xdr:colOff>
      <xdr:row>41</xdr:row>
      <xdr:rowOff>76200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CE25F73E-5EE9-43C7-8478-5D24A6503B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117661</xdr:colOff>
      <xdr:row>19</xdr:row>
      <xdr:rowOff>12326</xdr:rowOff>
    </xdr:from>
    <xdr:to>
      <xdr:col>6</xdr:col>
      <xdr:colOff>0</xdr:colOff>
      <xdr:row>38</xdr:row>
      <xdr:rowOff>11206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3CDA2B69-08F8-B825-5883-AA4E5926A2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117661</xdr:colOff>
      <xdr:row>38</xdr:row>
      <xdr:rowOff>101973</xdr:rowOff>
    </xdr:from>
    <xdr:to>
      <xdr:col>6</xdr:col>
      <xdr:colOff>0</xdr:colOff>
      <xdr:row>57</xdr:row>
      <xdr:rowOff>112059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EB4E14E-B7A8-9410-9C8B-DC0F418E6C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623E3-5685-46E8-AEBE-894C7263B988}">
  <dimension ref="A1:I10"/>
  <sheetViews>
    <sheetView tabSelected="1" zoomScale="85" zoomScaleNormal="85" workbookViewId="0">
      <selection activeCell="B6" sqref="B6"/>
    </sheetView>
  </sheetViews>
  <sheetFormatPr baseColWidth="10" defaultRowHeight="15" x14ac:dyDescent="0.25"/>
  <cols>
    <col min="1" max="1" width="30.140625" customWidth="1"/>
    <col min="2" max="8" width="15.7109375" style="1" customWidth="1"/>
    <col min="9" max="9" width="15.140625" style="1" customWidth="1"/>
  </cols>
  <sheetData>
    <row r="1" spans="1:9" ht="34.5" thickBot="1" x14ac:dyDescent="0.3">
      <c r="A1" s="20" t="s">
        <v>0</v>
      </c>
      <c r="B1" s="21"/>
      <c r="C1" s="21"/>
      <c r="D1" s="21"/>
      <c r="E1" s="21"/>
      <c r="F1" s="21"/>
      <c r="G1" s="21"/>
      <c r="H1" s="21"/>
      <c r="I1" s="22"/>
    </row>
    <row r="2" spans="1:9" ht="21" x14ac:dyDescent="0.25">
      <c r="A2" s="23" t="s">
        <v>1</v>
      </c>
      <c r="B2" s="24"/>
      <c r="C2" s="24"/>
      <c r="D2" s="24"/>
      <c r="E2" s="24"/>
      <c r="F2" s="24"/>
      <c r="G2" s="24"/>
      <c r="H2" s="24"/>
      <c r="I2" s="25"/>
    </row>
    <row r="3" spans="1:9" ht="21" x14ac:dyDescent="0.25">
      <c r="A3" s="28" t="s">
        <v>14</v>
      </c>
      <c r="B3" s="28"/>
      <c r="C3" s="28"/>
      <c r="D3" s="28"/>
      <c r="E3" s="28"/>
      <c r="F3" s="28"/>
      <c r="G3" s="28"/>
      <c r="H3" s="28"/>
      <c r="I3" s="28"/>
    </row>
    <row r="4" spans="1:9" x14ac:dyDescent="0.25">
      <c r="A4" s="26" t="s">
        <v>13</v>
      </c>
      <c r="B4" s="27" t="s">
        <v>2</v>
      </c>
      <c r="C4" s="27"/>
      <c r="D4" s="27"/>
      <c r="E4" s="27" t="s">
        <v>3</v>
      </c>
      <c r="F4" s="27"/>
      <c r="G4" s="27" t="s">
        <v>4</v>
      </c>
      <c r="H4" s="27"/>
      <c r="I4" s="3" t="s">
        <v>5</v>
      </c>
    </row>
    <row r="5" spans="1:9" ht="120" x14ac:dyDescent="0.25">
      <c r="A5" s="26"/>
      <c r="B5" s="3" t="s">
        <v>6</v>
      </c>
      <c r="C5" s="3" t="s">
        <v>7</v>
      </c>
      <c r="D5" s="3" t="s">
        <v>8</v>
      </c>
      <c r="E5" s="3" t="s">
        <v>9</v>
      </c>
      <c r="F5" s="3" t="s">
        <v>10</v>
      </c>
      <c r="G5" s="3" t="s">
        <v>11</v>
      </c>
      <c r="H5" s="3" t="s">
        <v>12</v>
      </c>
      <c r="I5" s="3"/>
    </row>
    <row r="6" spans="1:9" x14ac:dyDescent="0.25">
      <c r="A6" s="4">
        <v>4562</v>
      </c>
      <c r="B6" s="5">
        <v>1828</v>
      </c>
      <c r="C6" s="5">
        <v>2731</v>
      </c>
      <c r="D6" s="5">
        <v>3</v>
      </c>
      <c r="E6" s="5">
        <v>64</v>
      </c>
      <c r="F6" s="5">
        <v>4498</v>
      </c>
      <c r="G6" s="5">
        <v>105</v>
      </c>
      <c r="H6" s="5">
        <v>4457</v>
      </c>
      <c r="I6" s="5"/>
    </row>
    <row r="8" spans="1:9" x14ac:dyDescent="0.25">
      <c r="A8" s="26" t="s">
        <v>13</v>
      </c>
      <c r="B8" s="27" t="s">
        <v>2</v>
      </c>
      <c r="C8" s="27"/>
      <c r="D8" s="27"/>
      <c r="E8" s="27" t="s">
        <v>3</v>
      </c>
      <c r="F8" s="27"/>
      <c r="G8" s="27" t="s">
        <v>4</v>
      </c>
      <c r="H8" s="27"/>
      <c r="I8" s="3" t="s">
        <v>5</v>
      </c>
    </row>
    <row r="9" spans="1:9" ht="120" x14ac:dyDescent="0.25">
      <c r="A9" s="26"/>
      <c r="B9" s="3" t="s">
        <v>6</v>
      </c>
      <c r="C9" s="3" t="s">
        <v>7</v>
      </c>
      <c r="D9" s="3" t="s">
        <v>8</v>
      </c>
      <c r="E9" s="3" t="s">
        <v>9</v>
      </c>
      <c r="F9" s="3" t="s">
        <v>10</v>
      </c>
      <c r="G9" s="3" t="s">
        <v>11</v>
      </c>
      <c r="H9" s="3" t="s">
        <v>12</v>
      </c>
      <c r="I9" s="3"/>
    </row>
    <row r="10" spans="1:9" x14ac:dyDescent="0.25">
      <c r="A10" s="4">
        <v>4562</v>
      </c>
      <c r="B10" s="6">
        <f>(B6/A10)</f>
        <v>0.40070144673388863</v>
      </c>
      <c r="C10" s="6">
        <f>(C6/A10)</f>
        <v>0.59864094695309078</v>
      </c>
      <c r="D10" s="6">
        <f>(D6/A10)</f>
        <v>6.5760631302060502E-4</v>
      </c>
      <c r="E10" s="6">
        <f>(E6/A10)</f>
        <v>1.4028934677772907E-2</v>
      </c>
      <c r="F10" s="6">
        <f>(F6/A10)</f>
        <v>0.98597106532222711</v>
      </c>
      <c r="G10" s="6">
        <f>(G6/A10)</f>
        <v>2.3016220955721176E-2</v>
      </c>
      <c r="H10" s="6">
        <f>(H6/A10)</f>
        <v>0.9769837790442788</v>
      </c>
      <c r="I10" s="5"/>
    </row>
  </sheetData>
  <mergeCells count="11">
    <mergeCell ref="A1:I1"/>
    <mergeCell ref="A2:I2"/>
    <mergeCell ref="A8:A9"/>
    <mergeCell ref="B8:D8"/>
    <mergeCell ref="E8:F8"/>
    <mergeCell ref="G8:H8"/>
    <mergeCell ref="A3:I3"/>
    <mergeCell ref="A4:A5"/>
    <mergeCell ref="B4:D4"/>
    <mergeCell ref="E4:F4"/>
    <mergeCell ref="G4:H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BFE4B-B9B4-432E-B429-B6C8B1756A72}">
  <dimension ref="A1:K33"/>
  <sheetViews>
    <sheetView zoomScale="85" zoomScaleNormal="85" workbookViewId="0">
      <selection activeCell="S46" sqref="S46"/>
    </sheetView>
  </sheetViews>
  <sheetFormatPr baseColWidth="10" defaultRowHeight="15" x14ac:dyDescent="0.25"/>
  <cols>
    <col min="1" max="1" width="30.140625" customWidth="1"/>
    <col min="2" max="8" width="17.85546875" style="1" customWidth="1"/>
    <col min="9" max="10" width="17.85546875" customWidth="1"/>
    <col min="11" max="11" width="19.28515625" customWidth="1"/>
  </cols>
  <sheetData>
    <row r="1" spans="1:11" ht="34.5" thickBot="1" x14ac:dyDescent="0.3">
      <c r="A1" s="20" t="s">
        <v>0</v>
      </c>
      <c r="B1" s="21"/>
      <c r="C1" s="21"/>
      <c r="D1" s="21"/>
      <c r="E1" s="21"/>
      <c r="F1" s="21"/>
      <c r="G1" s="21"/>
      <c r="H1" s="22"/>
    </row>
    <row r="2" spans="1:11" ht="21" x14ac:dyDescent="0.25">
      <c r="A2" s="46" t="s">
        <v>70</v>
      </c>
      <c r="B2" s="47"/>
      <c r="C2" s="47"/>
      <c r="D2" s="47"/>
      <c r="E2" s="47"/>
      <c r="F2" s="47"/>
      <c r="G2" s="47"/>
      <c r="H2" s="48"/>
    </row>
    <row r="3" spans="1:11" ht="21" x14ac:dyDescent="0.25">
      <c r="A3" s="43" t="s">
        <v>82</v>
      </c>
      <c r="B3" s="44"/>
      <c r="C3" s="44"/>
      <c r="D3" s="44"/>
      <c r="E3" s="44"/>
      <c r="F3" s="44"/>
      <c r="G3" s="44"/>
      <c r="H3" s="45"/>
    </row>
    <row r="4" spans="1:11" ht="60" x14ac:dyDescent="0.25">
      <c r="A4" s="3" t="s">
        <v>75</v>
      </c>
      <c r="B4" s="3" t="s">
        <v>74</v>
      </c>
      <c r="C4" s="3" t="s">
        <v>76</v>
      </c>
      <c r="D4" s="3" t="s">
        <v>77</v>
      </c>
      <c r="E4" s="3" t="s">
        <v>78</v>
      </c>
      <c r="F4" s="3" t="s">
        <v>79</v>
      </c>
      <c r="G4" s="3" t="s">
        <v>80</v>
      </c>
      <c r="H4" s="3" t="s">
        <v>5</v>
      </c>
    </row>
    <row r="5" spans="1:11" x14ac:dyDescent="0.25">
      <c r="A5" s="3">
        <v>107</v>
      </c>
      <c r="B5" s="3">
        <v>47</v>
      </c>
      <c r="C5" s="3">
        <v>28</v>
      </c>
      <c r="D5" s="3">
        <v>25</v>
      </c>
      <c r="E5" s="3">
        <v>4</v>
      </c>
      <c r="F5" s="3">
        <v>2</v>
      </c>
      <c r="G5" s="3">
        <v>1</v>
      </c>
      <c r="H5" s="3"/>
    </row>
    <row r="6" spans="1:11" x14ac:dyDescent="0.25">
      <c r="A6" s="1"/>
    </row>
    <row r="7" spans="1:11" ht="60" x14ac:dyDescent="0.25">
      <c r="A7" s="3" t="s">
        <v>75</v>
      </c>
      <c r="B7" s="3" t="s">
        <v>74</v>
      </c>
      <c r="C7" s="3" t="s">
        <v>76</v>
      </c>
      <c r="D7" s="3" t="s">
        <v>77</v>
      </c>
      <c r="E7" s="3" t="s">
        <v>78</v>
      </c>
      <c r="F7" s="3" t="s">
        <v>79</v>
      </c>
      <c r="G7" s="3" t="s">
        <v>80</v>
      </c>
      <c r="H7" s="3" t="s">
        <v>5</v>
      </c>
    </row>
    <row r="8" spans="1:11" x14ac:dyDescent="0.25">
      <c r="A8" s="3">
        <v>107</v>
      </c>
      <c r="B8" s="17">
        <f>(B5/A5)</f>
        <v>0.43925233644859812</v>
      </c>
      <c r="C8" s="17">
        <f>(C5/A5)</f>
        <v>0.26168224299065418</v>
      </c>
      <c r="D8" s="17">
        <f>(D5/A5)</f>
        <v>0.23364485981308411</v>
      </c>
      <c r="E8" s="17">
        <f>(E5/A5)</f>
        <v>3.7383177570093455E-2</v>
      </c>
      <c r="F8" s="17">
        <f>(F5/A5)</f>
        <v>1.8691588785046728E-2</v>
      </c>
      <c r="G8" s="17">
        <f>(G5/A5)</f>
        <v>9.3457943925233638E-3</v>
      </c>
      <c r="H8" s="3"/>
    </row>
    <row r="9" spans="1:11" ht="15.75" thickBot="1" x14ac:dyDescent="0.3">
      <c r="A9" s="15"/>
      <c r="B9" s="18"/>
      <c r="C9" s="18"/>
      <c r="D9" s="18"/>
      <c r="E9" s="18"/>
      <c r="F9" s="18"/>
      <c r="G9" s="18"/>
      <c r="H9" s="15"/>
    </row>
    <row r="10" spans="1:11" ht="21" x14ac:dyDescent="0.25">
      <c r="A10" s="46" t="s">
        <v>70</v>
      </c>
      <c r="B10" s="47"/>
      <c r="C10" s="47"/>
      <c r="D10" s="47"/>
      <c r="E10" s="47"/>
      <c r="F10" s="47"/>
      <c r="G10" s="47"/>
      <c r="H10" s="48"/>
    </row>
    <row r="11" spans="1:11" ht="21" x14ac:dyDescent="0.25">
      <c r="A11" s="43" t="s">
        <v>81</v>
      </c>
      <c r="B11" s="44"/>
      <c r="C11" s="44"/>
      <c r="D11" s="44"/>
      <c r="E11" s="44"/>
      <c r="F11" s="44"/>
      <c r="G11" s="44"/>
      <c r="H11" s="45"/>
    </row>
    <row r="12" spans="1:11" ht="60" x14ac:dyDescent="0.25">
      <c r="A12" s="3" t="s">
        <v>75</v>
      </c>
      <c r="B12" s="3" t="s">
        <v>74</v>
      </c>
      <c r="C12" s="3" t="s">
        <v>76</v>
      </c>
      <c r="D12" s="3" t="s">
        <v>77</v>
      </c>
      <c r="E12" s="3" t="s">
        <v>78</v>
      </c>
      <c r="F12" s="3" t="s">
        <v>83</v>
      </c>
      <c r="G12" s="3" t="s">
        <v>80</v>
      </c>
      <c r="H12" s="3" t="s">
        <v>84</v>
      </c>
      <c r="I12" s="3" t="s">
        <v>79</v>
      </c>
      <c r="J12" s="3" t="s">
        <v>80</v>
      </c>
      <c r="K12" s="3" t="s">
        <v>5</v>
      </c>
    </row>
    <row r="13" spans="1:11" x14ac:dyDescent="0.25">
      <c r="A13" s="3">
        <v>38</v>
      </c>
      <c r="B13" s="3">
        <v>6</v>
      </c>
      <c r="C13" s="3">
        <v>2</v>
      </c>
      <c r="D13" s="3">
        <v>9</v>
      </c>
      <c r="E13" s="3">
        <v>2</v>
      </c>
      <c r="F13" s="3">
        <v>2</v>
      </c>
      <c r="G13" s="3">
        <v>5</v>
      </c>
      <c r="H13" s="3">
        <v>4</v>
      </c>
      <c r="I13" s="3">
        <v>3</v>
      </c>
      <c r="J13" s="3">
        <v>5</v>
      </c>
      <c r="K13" s="3"/>
    </row>
    <row r="14" spans="1:11" x14ac:dyDescent="0.25">
      <c r="A14" s="1"/>
      <c r="I14" s="1"/>
      <c r="J14" s="1"/>
      <c r="K14" s="1"/>
    </row>
    <row r="15" spans="1:11" ht="60" x14ac:dyDescent="0.25">
      <c r="A15" s="3" t="s">
        <v>75</v>
      </c>
      <c r="B15" s="3" t="s">
        <v>74</v>
      </c>
      <c r="C15" s="3" t="s">
        <v>76</v>
      </c>
      <c r="D15" s="3" t="s">
        <v>77</v>
      </c>
      <c r="E15" s="3" t="s">
        <v>78</v>
      </c>
      <c r="F15" s="3" t="s">
        <v>83</v>
      </c>
      <c r="G15" s="3" t="s">
        <v>80</v>
      </c>
      <c r="H15" s="3" t="s">
        <v>84</v>
      </c>
      <c r="I15" s="3" t="s">
        <v>79</v>
      </c>
      <c r="J15" s="3" t="s">
        <v>80</v>
      </c>
      <c r="K15" s="3" t="s">
        <v>5</v>
      </c>
    </row>
    <row r="16" spans="1:11" x14ac:dyDescent="0.25">
      <c r="A16" s="3">
        <v>38</v>
      </c>
      <c r="B16" s="17">
        <f>(B13/A13)</f>
        <v>0.15789473684210525</v>
      </c>
      <c r="C16" s="17">
        <f>(C13/A13)</f>
        <v>5.2631578947368418E-2</v>
      </c>
      <c r="D16" s="17">
        <f>(D13/A13)</f>
        <v>0.23684210526315788</v>
      </c>
      <c r="E16" s="17">
        <f>(E13/A13)</f>
        <v>5.2631578947368418E-2</v>
      </c>
      <c r="F16" s="17">
        <f>(F13/A13)</f>
        <v>5.2631578947368418E-2</v>
      </c>
      <c r="G16" s="17">
        <f>(G13/A13)</f>
        <v>0.13157894736842105</v>
      </c>
      <c r="H16" s="17">
        <f>(H13/A13)</f>
        <v>0.10526315789473684</v>
      </c>
      <c r="I16" s="17">
        <f>(I13/A13)</f>
        <v>7.8947368421052627E-2</v>
      </c>
      <c r="J16" s="17">
        <f>(J13/A13)</f>
        <v>0.13157894736842105</v>
      </c>
      <c r="K16" s="3"/>
    </row>
    <row r="17" spans="1:8" x14ac:dyDescent="0.25">
      <c r="A17" s="15"/>
      <c r="B17" s="18"/>
      <c r="C17" s="18"/>
      <c r="D17" s="18"/>
      <c r="E17" s="18"/>
      <c r="F17" s="18"/>
      <c r="G17" s="18"/>
      <c r="H17" s="15"/>
    </row>
    <row r="18" spans="1:8" x14ac:dyDescent="0.25">
      <c r="A18" s="15"/>
      <c r="B18" s="18"/>
      <c r="C18" s="18"/>
      <c r="D18" s="18"/>
      <c r="E18" s="18"/>
      <c r="F18" s="18"/>
      <c r="G18" s="18"/>
      <c r="H18" s="15"/>
    </row>
    <row r="19" spans="1:8" x14ac:dyDescent="0.25">
      <c r="A19" s="15"/>
      <c r="B19" s="18"/>
      <c r="C19" s="18"/>
      <c r="D19" s="18"/>
      <c r="E19" s="18"/>
      <c r="F19" s="18"/>
      <c r="G19" s="18"/>
      <c r="H19" s="15"/>
    </row>
    <row r="20" spans="1:8" x14ac:dyDescent="0.25">
      <c r="A20" s="15"/>
      <c r="B20" s="18"/>
      <c r="C20" s="18"/>
      <c r="D20" s="18"/>
      <c r="E20" s="18"/>
      <c r="F20" s="18"/>
      <c r="G20" s="18"/>
      <c r="H20" s="15"/>
    </row>
    <row r="21" spans="1:8" x14ac:dyDescent="0.25">
      <c r="A21" s="15"/>
      <c r="B21" s="18"/>
      <c r="C21" s="18"/>
      <c r="D21" s="18"/>
      <c r="E21" s="18"/>
      <c r="F21" s="18"/>
      <c r="G21" s="18"/>
      <c r="H21" s="15"/>
    </row>
    <row r="22" spans="1:8" x14ac:dyDescent="0.25">
      <c r="A22" s="15"/>
      <c r="B22" s="18"/>
      <c r="C22" s="18"/>
      <c r="D22" s="18"/>
      <c r="E22" s="18"/>
      <c r="F22" s="18"/>
      <c r="G22" s="18"/>
      <c r="H22" s="15"/>
    </row>
    <row r="23" spans="1:8" x14ac:dyDescent="0.25">
      <c r="A23" s="15"/>
      <c r="B23" s="18"/>
      <c r="C23" s="18"/>
      <c r="D23" s="18"/>
      <c r="E23" s="18"/>
      <c r="F23" s="18"/>
      <c r="G23" s="18"/>
      <c r="H23" s="15"/>
    </row>
    <row r="24" spans="1:8" x14ac:dyDescent="0.25">
      <c r="A24" s="15"/>
      <c r="B24" s="18"/>
      <c r="C24" s="18"/>
      <c r="D24" s="18"/>
      <c r="E24" s="18"/>
      <c r="F24" s="18"/>
      <c r="G24" s="18"/>
      <c r="H24" s="15"/>
    </row>
    <row r="25" spans="1:8" x14ac:dyDescent="0.25">
      <c r="A25" s="15"/>
      <c r="B25" s="18"/>
      <c r="C25" s="18"/>
      <c r="D25" s="18"/>
      <c r="E25" s="18"/>
      <c r="F25" s="18"/>
      <c r="G25" s="18"/>
      <c r="H25" s="15"/>
    </row>
    <row r="26" spans="1:8" x14ac:dyDescent="0.25">
      <c r="A26" s="15"/>
      <c r="B26" s="18"/>
      <c r="C26" s="18"/>
      <c r="D26" s="18"/>
      <c r="E26" s="18"/>
      <c r="F26" s="18"/>
      <c r="G26" s="18"/>
      <c r="H26" s="15"/>
    </row>
    <row r="27" spans="1:8" x14ac:dyDescent="0.25">
      <c r="A27" s="15"/>
      <c r="B27" s="18"/>
      <c r="C27" s="18"/>
      <c r="D27" s="18"/>
      <c r="E27" s="18"/>
      <c r="F27" s="18"/>
      <c r="G27" s="18"/>
      <c r="H27" s="15"/>
    </row>
    <row r="28" spans="1:8" x14ac:dyDescent="0.25">
      <c r="A28" s="15"/>
      <c r="B28" s="18"/>
      <c r="C28" s="18"/>
      <c r="D28" s="18"/>
      <c r="E28" s="18"/>
      <c r="F28" s="18"/>
      <c r="G28" s="18"/>
      <c r="H28" s="15"/>
    </row>
    <row r="29" spans="1:8" x14ac:dyDescent="0.25">
      <c r="A29" s="15"/>
      <c r="B29" s="18"/>
      <c r="C29" s="18"/>
      <c r="D29" s="18"/>
      <c r="E29" s="18"/>
      <c r="F29" s="18"/>
      <c r="G29" s="18"/>
      <c r="H29" s="15"/>
    </row>
    <row r="30" spans="1:8" x14ac:dyDescent="0.25">
      <c r="A30" s="15"/>
      <c r="B30" s="18"/>
      <c r="C30" s="18"/>
      <c r="D30" s="18"/>
      <c r="E30" s="18"/>
      <c r="F30" s="18"/>
      <c r="G30" s="18"/>
      <c r="H30" s="15"/>
    </row>
    <row r="31" spans="1:8" x14ac:dyDescent="0.25">
      <c r="A31" s="15"/>
      <c r="B31" s="18"/>
      <c r="C31" s="18"/>
      <c r="D31" s="18"/>
      <c r="E31" s="18"/>
      <c r="F31" s="18"/>
      <c r="G31" s="18"/>
      <c r="H31" s="15"/>
    </row>
    <row r="32" spans="1:8" x14ac:dyDescent="0.25">
      <c r="A32" s="15"/>
      <c r="B32" s="18"/>
      <c r="C32" s="18"/>
      <c r="D32" s="18"/>
      <c r="E32" s="18"/>
      <c r="F32" s="18"/>
      <c r="G32" s="18"/>
      <c r="H32" s="15"/>
    </row>
    <row r="33" spans="1:8" x14ac:dyDescent="0.25">
      <c r="A33" s="15"/>
      <c r="B33" s="18"/>
      <c r="C33" s="18"/>
      <c r="D33" s="18"/>
      <c r="E33" s="18"/>
      <c r="F33" s="18"/>
      <c r="G33" s="18"/>
      <c r="H33" s="15"/>
    </row>
  </sheetData>
  <mergeCells count="5">
    <mergeCell ref="A3:H3"/>
    <mergeCell ref="A10:H10"/>
    <mergeCell ref="A11:H11"/>
    <mergeCell ref="A1:H1"/>
    <mergeCell ref="A2:H2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509E6-0408-4C0B-9E07-5E99F2C32CDF}">
  <dimension ref="A1:F8"/>
  <sheetViews>
    <sheetView zoomScale="85" zoomScaleNormal="85" workbookViewId="0">
      <selection activeCell="K7" sqref="K7"/>
    </sheetView>
  </sheetViews>
  <sheetFormatPr baseColWidth="10" defaultRowHeight="15" x14ac:dyDescent="0.25"/>
  <cols>
    <col min="1" max="1" width="30.140625" customWidth="1"/>
    <col min="2" max="5" width="17.85546875" style="1" customWidth="1"/>
    <col min="6" max="6" width="60.5703125" style="1" customWidth="1"/>
  </cols>
  <sheetData>
    <row r="1" spans="1:6" ht="33.75" x14ac:dyDescent="0.25">
      <c r="A1" s="49" t="s">
        <v>0</v>
      </c>
      <c r="B1" s="50"/>
      <c r="C1" s="50"/>
      <c r="D1" s="50"/>
      <c r="E1" s="50"/>
      <c r="F1" s="50"/>
    </row>
    <row r="2" spans="1:6" ht="21" x14ac:dyDescent="0.25">
      <c r="A2" s="51" t="s">
        <v>70</v>
      </c>
      <c r="B2" s="52"/>
      <c r="C2" s="52"/>
      <c r="D2" s="52"/>
      <c r="E2" s="52"/>
      <c r="F2" s="52"/>
    </row>
    <row r="3" spans="1:6" ht="21" x14ac:dyDescent="0.25">
      <c r="A3" s="51" t="s">
        <v>90</v>
      </c>
      <c r="B3" s="52"/>
      <c r="C3" s="52"/>
      <c r="D3" s="52"/>
      <c r="E3" s="52"/>
      <c r="F3" s="52"/>
    </row>
    <row r="4" spans="1:6" ht="60" x14ac:dyDescent="0.25">
      <c r="A4" s="2" t="s">
        <v>85</v>
      </c>
      <c r="B4" s="3" t="s">
        <v>86</v>
      </c>
      <c r="C4" s="3" t="s">
        <v>87</v>
      </c>
      <c r="D4" s="3" t="s">
        <v>88</v>
      </c>
      <c r="E4" s="3" t="s">
        <v>89</v>
      </c>
      <c r="F4" s="3" t="s">
        <v>5</v>
      </c>
    </row>
    <row r="5" spans="1:6" x14ac:dyDescent="0.25">
      <c r="A5" s="5">
        <v>4779</v>
      </c>
      <c r="B5" s="3">
        <v>202</v>
      </c>
      <c r="C5" s="3">
        <v>1632</v>
      </c>
      <c r="D5" s="3">
        <v>2501</v>
      </c>
      <c r="E5" s="3">
        <v>444</v>
      </c>
      <c r="F5" s="3"/>
    </row>
    <row r="7" spans="1:6" ht="60" x14ac:dyDescent="0.25">
      <c r="A7" s="2" t="s">
        <v>48</v>
      </c>
      <c r="B7" s="3" t="s">
        <v>86</v>
      </c>
      <c r="C7" s="3" t="s">
        <v>87</v>
      </c>
      <c r="D7" s="3" t="s">
        <v>88</v>
      </c>
      <c r="E7" s="3" t="s">
        <v>89</v>
      </c>
      <c r="F7" s="3" t="s">
        <v>5</v>
      </c>
    </row>
    <row r="8" spans="1:6" x14ac:dyDescent="0.25">
      <c r="A8" s="5">
        <v>4779</v>
      </c>
      <c r="B8" s="16">
        <f>(B5/A5)</f>
        <v>4.2268256957522496E-2</v>
      </c>
      <c r="C8" s="16">
        <f>(C5/A5)</f>
        <v>0.34149403640929066</v>
      </c>
      <c r="D8" s="16">
        <f>(D5/A5)</f>
        <v>0.52333124084536509</v>
      </c>
      <c r="E8" s="16">
        <f>(E5/A5)</f>
        <v>9.2906465787821718E-2</v>
      </c>
      <c r="F8" s="3"/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F1D19-BA0D-4F84-86C7-173ECB17F060}">
  <dimension ref="A1:H8"/>
  <sheetViews>
    <sheetView zoomScale="85" zoomScaleNormal="85" workbookViewId="0">
      <selection activeCell="H17" sqref="H17"/>
    </sheetView>
  </sheetViews>
  <sheetFormatPr baseColWidth="10" defaultRowHeight="15" x14ac:dyDescent="0.25"/>
  <cols>
    <col min="1" max="1" width="30.140625" customWidth="1"/>
    <col min="2" max="7" width="17.85546875" style="1" customWidth="1"/>
    <col min="8" max="8" width="60.5703125" style="1" customWidth="1"/>
  </cols>
  <sheetData>
    <row r="1" spans="1:8" ht="33.75" x14ac:dyDescent="0.25">
      <c r="A1" s="49" t="s">
        <v>0</v>
      </c>
      <c r="B1" s="50"/>
      <c r="C1" s="50"/>
      <c r="D1" s="50"/>
      <c r="E1" s="50"/>
      <c r="F1" s="50"/>
      <c r="G1" s="50"/>
      <c r="H1" s="50"/>
    </row>
    <row r="2" spans="1:8" ht="21" x14ac:dyDescent="0.25">
      <c r="A2" s="51" t="s">
        <v>92</v>
      </c>
      <c r="B2" s="52"/>
      <c r="C2" s="52"/>
      <c r="D2" s="52"/>
      <c r="E2" s="52"/>
      <c r="F2" s="52"/>
      <c r="G2" s="52"/>
      <c r="H2" s="52"/>
    </row>
    <row r="3" spans="1:8" ht="21" x14ac:dyDescent="0.25">
      <c r="A3" s="51" t="s">
        <v>93</v>
      </c>
      <c r="B3" s="52"/>
      <c r="C3" s="52"/>
      <c r="D3" s="52"/>
      <c r="E3" s="52"/>
      <c r="F3" s="52"/>
      <c r="G3" s="52"/>
      <c r="H3" s="52"/>
    </row>
    <row r="4" spans="1:8" ht="45" x14ac:dyDescent="0.25">
      <c r="A4" s="2" t="s">
        <v>91</v>
      </c>
      <c r="B4" s="3" t="s">
        <v>25</v>
      </c>
      <c r="C4" s="3" t="s">
        <v>94</v>
      </c>
      <c r="D4" s="3" t="s">
        <v>31</v>
      </c>
      <c r="E4" s="3" t="s">
        <v>29</v>
      </c>
      <c r="F4" s="3" t="s">
        <v>95</v>
      </c>
      <c r="G4" s="3" t="s">
        <v>32</v>
      </c>
      <c r="H4" s="3" t="s">
        <v>5</v>
      </c>
    </row>
    <row r="5" spans="1:8" x14ac:dyDescent="0.25">
      <c r="A5" s="5">
        <v>581</v>
      </c>
      <c r="B5" s="3">
        <v>137</v>
      </c>
      <c r="C5" s="3">
        <v>116</v>
      </c>
      <c r="D5" s="3">
        <v>61</v>
      </c>
      <c r="E5" s="3">
        <v>92</v>
      </c>
      <c r="F5" s="3">
        <v>79</v>
      </c>
      <c r="G5" s="3">
        <v>96</v>
      </c>
      <c r="H5" s="3"/>
    </row>
    <row r="7" spans="1:8" ht="45" x14ac:dyDescent="0.25">
      <c r="A7" s="2" t="s">
        <v>91</v>
      </c>
      <c r="B7" s="3" t="s">
        <v>25</v>
      </c>
      <c r="C7" s="3" t="s">
        <v>94</v>
      </c>
      <c r="D7" s="3" t="s">
        <v>31</v>
      </c>
      <c r="E7" s="3" t="s">
        <v>29</v>
      </c>
      <c r="F7" s="3" t="s">
        <v>95</v>
      </c>
      <c r="G7" s="3" t="s">
        <v>32</v>
      </c>
      <c r="H7" s="3" t="s">
        <v>5</v>
      </c>
    </row>
    <row r="8" spans="1:8" x14ac:dyDescent="0.25">
      <c r="A8" s="5">
        <v>581</v>
      </c>
      <c r="B8" s="16">
        <f>(B5/A5)</f>
        <v>0.23580034423407917</v>
      </c>
      <c r="C8" s="16">
        <f>(C5/A5)</f>
        <v>0.19965576592082615</v>
      </c>
      <c r="D8" s="16">
        <f>(D5/A5)</f>
        <v>0.10499139414802065</v>
      </c>
      <c r="E8" s="16">
        <f>(E5/A5)</f>
        <v>0.15834767641996558</v>
      </c>
      <c r="F8" s="16">
        <f>(F5/A5)</f>
        <v>0.13597246127366611</v>
      </c>
      <c r="G8" s="16">
        <f>(G5/A5)</f>
        <v>0.16523235800344235</v>
      </c>
      <c r="H8" s="3"/>
    </row>
  </sheetData>
  <mergeCells count="3">
    <mergeCell ref="A1:H1"/>
    <mergeCell ref="A2:H2"/>
    <mergeCell ref="A3:H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97F37-B180-473C-9CF9-23207A029035}">
  <dimension ref="A1:H8"/>
  <sheetViews>
    <sheetView zoomScale="85" zoomScaleNormal="85" workbookViewId="0">
      <selection activeCell="H13" sqref="H13"/>
    </sheetView>
  </sheetViews>
  <sheetFormatPr baseColWidth="10" defaultRowHeight="15" x14ac:dyDescent="0.25"/>
  <cols>
    <col min="1" max="1" width="30.140625" customWidth="1"/>
    <col min="2" max="7" width="17.85546875" style="1" customWidth="1"/>
    <col min="8" max="8" width="60.5703125" style="1" customWidth="1"/>
  </cols>
  <sheetData>
    <row r="1" spans="1:8" ht="33.75" x14ac:dyDescent="0.25">
      <c r="A1" s="49" t="s">
        <v>0</v>
      </c>
      <c r="B1" s="50"/>
      <c r="C1" s="50"/>
      <c r="D1" s="50"/>
      <c r="E1" s="50"/>
      <c r="F1" s="50"/>
      <c r="G1" s="50"/>
      <c r="H1" s="50"/>
    </row>
    <row r="2" spans="1:8" ht="21" x14ac:dyDescent="0.25">
      <c r="A2" s="51" t="s">
        <v>92</v>
      </c>
      <c r="B2" s="52"/>
      <c r="C2" s="52"/>
      <c r="D2" s="52"/>
      <c r="E2" s="52"/>
      <c r="F2" s="52"/>
      <c r="G2" s="52"/>
      <c r="H2" s="52"/>
    </row>
    <row r="3" spans="1:8" ht="21" x14ac:dyDescent="0.25">
      <c r="A3" s="51" t="s">
        <v>160</v>
      </c>
      <c r="B3" s="52"/>
      <c r="C3" s="52"/>
      <c r="D3" s="52"/>
      <c r="E3" s="52"/>
      <c r="F3" s="52"/>
      <c r="G3" s="52"/>
      <c r="H3" s="52"/>
    </row>
    <row r="4" spans="1:8" ht="45" x14ac:dyDescent="0.25">
      <c r="A4" s="2" t="s">
        <v>155</v>
      </c>
      <c r="B4" s="3" t="s">
        <v>156</v>
      </c>
      <c r="C4" s="3" t="s">
        <v>161</v>
      </c>
      <c r="D4" s="3" t="s">
        <v>157</v>
      </c>
      <c r="E4" s="3" t="s">
        <v>158</v>
      </c>
      <c r="F4" s="3" t="s">
        <v>159</v>
      </c>
      <c r="G4" s="3" t="s">
        <v>162</v>
      </c>
      <c r="H4" s="3" t="s">
        <v>5</v>
      </c>
    </row>
    <row r="5" spans="1:8" x14ac:dyDescent="0.25">
      <c r="A5" s="5">
        <v>906</v>
      </c>
      <c r="B5" s="3">
        <v>504</v>
      </c>
      <c r="C5" s="3">
        <v>33</v>
      </c>
      <c r="D5" s="3">
        <v>26</v>
      </c>
      <c r="E5" s="3">
        <v>23</v>
      </c>
      <c r="F5" s="3">
        <v>1</v>
      </c>
      <c r="G5" s="3">
        <v>320</v>
      </c>
      <c r="H5" s="3"/>
    </row>
    <row r="7" spans="1:8" ht="45" x14ac:dyDescent="0.25">
      <c r="A7" s="2" t="s">
        <v>155</v>
      </c>
      <c r="B7" s="3" t="s">
        <v>156</v>
      </c>
      <c r="C7" s="3" t="s">
        <v>161</v>
      </c>
      <c r="D7" s="3" t="s">
        <v>157</v>
      </c>
      <c r="E7" s="3" t="s">
        <v>158</v>
      </c>
      <c r="F7" s="3" t="s">
        <v>159</v>
      </c>
      <c r="G7" s="3" t="s">
        <v>162</v>
      </c>
      <c r="H7" s="3" t="s">
        <v>5</v>
      </c>
    </row>
    <row r="8" spans="1:8" x14ac:dyDescent="0.25">
      <c r="A8" s="5">
        <v>906</v>
      </c>
      <c r="B8" s="16">
        <f>(B5/A5)</f>
        <v>0.55629139072847678</v>
      </c>
      <c r="C8" s="16">
        <f>(C5/A5)</f>
        <v>3.6423841059602648E-2</v>
      </c>
      <c r="D8" s="16">
        <f>(D5/A5)</f>
        <v>2.8697571743929361E-2</v>
      </c>
      <c r="E8" s="16">
        <f>(E5/A5)</f>
        <v>2.5386313465783666E-2</v>
      </c>
      <c r="F8" s="16">
        <f>(F5/A5)</f>
        <v>1.1037527593818985E-3</v>
      </c>
      <c r="G8" s="16">
        <f>(G5/A5)</f>
        <v>0.35320088300220753</v>
      </c>
      <c r="H8" s="3"/>
    </row>
  </sheetData>
  <mergeCells count="3">
    <mergeCell ref="A1:H1"/>
    <mergeCell ref="A2:H2"/>
    <mergeCell ref="A3:H3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08776-A470-4676-B3C2-CA1BA66652AB}">
  <dimension ref="A1:M8"/>
  <sheetViews>
    <sheetView zoomScale="55" zoomScaleNormal="55" workbookViewId="0">
      <selection activeCell="M11" sqref="M11"/>
    </sheetView>
  </sheetViews>
  <sheetFormatPr baseColWidth="10" defaultRowHeight="15" x14ac:dyDescent="0.25"/>
  <cols>
    <col min="1" max="1" width="30.140625" customWidth="1"/>
    <col min="2" max="12" width="17.85546875" style="1" customWidth="1"/>
    <col min="13" max="13" width="60.5703125" style="1" customWidth="1"/>
  </cols>
  <sheetData>
    <row r="1" spans="1:13" ht="33.75" x14ac:dyDescent="0.25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ht="21" x14ac:dyDescent="0.25">
      <c r="A2" s="51" t="s">
        <v>96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ht="21" x14ac:dyDescent="0.25">
      <c r="A3" s="51" t="s">
        <v>109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3" ht="60" x14ac:dyDescent="0.25">
      <c r="A4" s="2" t="s">
        <v>97</v>
      </c>
      <c r="B4" s="3" t="s">
        <v>98</v>
      </c>
      <c r="C4" s="3" t="s">
        <v>99</v>
      </c>
      <c r="D4" s="3" t="s">
        <v>100</v>
      </c>
      <c r="E4" s="3" t="s">
        <v>101</v>
      </c>
      <c r="F4" s="3" t="s">
        <v>102</v>
      </c>
      <c r="G4" s="3" t="s">
        <v>103</v>
      </c>
      <c r="H4" s="3" t="s">
        <v>104</v>
      </c>
      <c r="I4" s="3" t="s">
        <v>105</v>
      </c>
      <c r="J4" s="3" t="s">
        <v>106</v>
      </c>
      <c r="K4" s="3" t="s">
        <v>107</v>
      </c>
      <c r="L4" s="3" t="s">
        <v>108</v>
      </c>
      <c r="M4" s="3" t="s">
        <v>5</v>
      </c>
    </row>
    <row r="5" spans="1:13" ht="45" x14ac:dyDescent="0.25">
      <c r="A5" s="5">
        <v>330096</v>
      </c>
      <c r="B5" s="3">
        <v>23358</v>
      </c>
      <c r="C5" s="3">
        <v>31120</v>
      </c>
      <c r="D5" s="3">
        <v>41160</v>
      </c>
      <c r="E5" s="3">
        <v>138332</v>
      </c>
      <c r="F5" s="3">
        <v>11215</v>
      </c>
      <c r="G5" s="3">
        <v>33890</v>
      </c>
      <c r="H5" s="3">
        <v>1568</v>
      </c>
      <c r="I5" s="3">
        <v>273</v>
      </c>
      <c r="J5" s="3">
        <v>10000</v>
      </c>
      <c r="K5" s="3">
        <v>20000</v>
      </c>
      <c r="L5" s="3">
        <v>19180</v>
      </c>
      <c r="M5" s="3" t="s">
        <v>110</v>
      </c>
    </row>
    <row r="7" spans="1:13" ht="60" x14ac:dyDescent="0.25">
      <c r="A7" s="2" t="s">
        <v>97</v>
      </c>
      <c r="B7" s="3" t="s">
        <v>98</v>
      </c>
      <c r="C7" s="3" t="s">
        <v>99</v>
      </c>
      <c r="D7" s="3" t="s">
        <v>100</v>
      </c>
      <c r="E7" s="3" t="s">
        <v>101</v>
      </c>
      <c r="F7" s="3" t="s">
        <v>102</v>
      </c>
      <c r="G7" s="3" t="s">
        <v>103</v>
      </c>
      <c r="H7" s="3" t="s">
        <v>104</v>
      </c>
      <c r="I7" s="3" t="s">
        <v>105</v>
      </c>
      <c r="J7" s="3" t="s">
        <v>106</v>
      </c>
      <c r="K7" s="3" t="s">
        <v>107</v>
      </c>
      <c r="L7" s="3" t="s">
        <v>108</v>
      </c>
      <c r="M7" s="3" t="s">
        <v>5</v>
      </c>
    </row>
    <row r="8" spans="1:13" ht="45" x14ac:dyDescent="0.25">
      <c r="A8" s="5">
        <v>330096</v>
      </c>
      <c r="B8" s="16">
        <f>(B5/A5)</f>
        <v>7.0761233095826673E-2</v>
      </c>
      <c r="C8" s="16">
        <f>(C5/A5)</f>
        <v>9.4275604672580102E-2</v>
      </c>
      <c r="D8" s="16">
        <f>(D5/A5)</f>
        <v>0.12469099898211429</v>
      </c>
      <c r="E8" s="16">
        <f>(E5/A5)</f>
        <v>0.41906596868789686</v>
      </c>
      <c r="F8" s="16">
        <f>(F5/A5)</f>
        <v>3.3974964858707768E-2</v>
      </c>
      <c r="G8" s="16">
        <f>(G5/A5)</f>
        <v>0.1026671029033978</v>
      </c>
      <c r="H8" s="16">
        <f>(H5/A5)</f>
        <v>4.750133294556735E-3</v>
      </c>
      <c r="I8" s="16">
        <f>(I5/A5)</f>
        <v>8.270321361058601E-4</v>
      </c>
      <c r="J8" s="16">
        <f>(J5/A5)</f>
        <v>3.0294217439775097E-2</v>
      </c>
      <c r="K8" s="16">
        <f>(K5/A5)</f>
        <v>6.0588434879550193E-2</v>
      </c>
      <c r="L8" s="16">
        <f>(L5/A5)</f>
        <v>5.8104309049488635E-2</v>
      </c>
      <c r="M8" s="3" t="s">
        <v>110</v>
      </c>
    </row>
  </sheetData>
  <mergeCells count="3">
    <mergeCell ref="A1:M1"/>
    <mergeCell ref="A2:M2"/>
    <mergeCell ref="A3:M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3C400-70E8-43D3-AD55-EABFC981D9CB}">
  <dimension ref="A1:G8"/>
  <sheetViews>
    <sheetView zoomScale="55" zoomScaleNormal="55" workbookViewId="0">
      <selection activeCell="G5" sqref="G5"/>
    </sheetView>
  </sheetViews>
  <sheetFormatPr baseColWidth="10" defaultRowHeight="15" x14ac:dyDescent="0.25"/>
  <cols>
    <col min="1" max="1" width="30.140625" customWidth="1"/>
    <col min="2" max="6" width="17.85546875" style="1" customWidth="1"/>
    <col min="7" max="7" width="60.5703125" style="1" customWidth="1"/>
  </cols>
  <sheetData>
    <row r="1" spans="1:7" ht="33.75" x14ac:dyDescent="0.25">
      <c r="A1" s="49" t="s">
        <v>0</v>
      </c>
      <c r="B1" s="50"/>
      <c r="C1" s="50"/>
      <c r="D1" s="50"/>
      <c r="E1" s="50"/>
      <c r="F1" s="50"/>
      <c r="G1" s="50"/>
    </row>
    <row r="2" spans="1:7" ht="21" x14ac:dyDescent="0.25">
      <c r="A2" s="51" t="s">
        <v>116</v>
      </c>
      <c r="B2" s="52"/>
      <c r="C2" s="52"/>
      <c r="D2" s="52"/>
      <c r="E2" s="52"/>
      <c r="F2" s="52"/>
      <c r="G2" s="52"/>
    </row>
    <row r="3" spans="1:7" ht="21" x14ac:dyDescent="0.25">
      <c r="A3" s="53" t="s">
        <v>117</v>
      </c>
      <c r="B3" s="54"/>
      <c r="C3" s="54"/>
      <c r="D3" s="54"/>
      <c r="E3" s="54"/>
      <c r="F3" s="54"/>
      <c r="G3" s="54"/>
    </row>
    <row r="4" spans="1:7" ht="45" x14ac:dyDescent="0.25">
      <c r="A4" s="2" t="s">
        <v>111</v>
      </c>
      <c r="B4" s="3" t="s">
        <v>112</v>
      </c>
      <c r="C4" s="3" t="s">
        <v>113</v>
      </c>
      <c r="D4" s="3" t="s">
        <v>114</v>
      </c>
      <c r="E4" s="3" t="s">
        <v>115</v>
      </c>
      <c r="F4" s="3" t="s">
        <v>73</v>
      </c>
      <c r="G4" s="3" t="s">
        <v>5</v>
      </c>
    </row>
    <row r="5" spans="1:7" x14ac:dyDescent="0.25">
      <c r="A5" s="5">
        <v>117</v>
      </c>
      <c r="B5" s="3">
        <v>11</v>
      </c>
      <c r="C5" s="3">
        <v>77</v>
      </c>
      <c r="D5" s="3">
        <v>5</v>
      </c>
      <c r="E5" s="3">
        <v>7</v>
      </c>
      <c r="F5" s="3">
        <v>17</v>
      </c>
      <c r="G5" s="3"/>
    </row>
    <row r="7" spans="1:7" ht="45" x14ac:dyDescent="0.25">
      <c r="A7" s="2" t="s">
        <v>111</v>
      </c>
      <c r="B7" s="3" t="s">
        <v>112</v>
      </c>
      <c r="C7" s="3" t="s">
        <v>113</v>
      </c>
      <c r="D7" s="3" t="s">
        <v>114</v>
      </c>
      <c r="E7" s="3" t="s">
        <v>115</v>
      </c>
      <c r="F7" s="3" t="s">
        <v>73</v>
      </c>
      <c r="G7" s="3" t="s">
        <v>5</v>
      </c>
    </row>
    <row r="8" spans="1:7" x14ac:dyDescent="0.25">
      <c r="A8" s="5">
        <v>117</v>
      </c>
      <c r="B8" s="16">
        <f>(B5/A5)</f>
        <v>9.4017094017094016E-2</v>
      </c>
      <c r="C8" s="16">
        <f>(C5/A5)</f>
        <v>0.65811965811965811</v>
      </c>
      <c r="D8" s="16">
        <f>(D5/A5)</f>
        <v>4.2735042735042736E-2</v>
      </c>
      <c r="E8" s="16">
        <f>(E5/A5)</f>
        <v>5.9829059829059832E-2</v>
      </c>
      <c r="F8" s="16">
        <f>(F5/A5)</f>
        <v>0.14529914529914531</v>
      </c>
      <c r="G8" s="3"/>
    </row>
  </sheetData>
  <mergeCells count="3">
    <mergeCell ref="A1:G1"/>
    <mergeCell ref="A2:G2"/>
    <mergeCell ref="A3:G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8EDB2-F9FA-455F-9A29-507B94CD10ED}">
  <dimension ref="A1:F32"/>
  <sheetViews>
    <sheetView zoomScaleNormal="100" workbookViewId="0">
      <selection activeCell="C32" sqref="C32:E32"/>
    </sheetView>
  </sheetViews>
  <sheetFormatPr baseColWidth="10" defaultRowHeight="15" x14ac:dyDescent="0.25"/>
  <cols>
    <col min="1" max="1" width="30.140625" customWidth="1"/>
    <col min="2" max="2" width="20.85546875" style="1" bestFit="1" customWidth="1"/>
    <col min="3" max="5" width="17.85546875" style="1" customWidth="1"/>
    <col min="6" max="6" width="60.5703125" style="1" customWidth="1"/>
  </cols>
  <sheetData>
    <row r="1" spans="1:6" ht="33.75" x14ac:dyDescent="0.25">
      <c r="A1" s="49" t="s">
        <v>0</v>
      </c>
      <c r="B1" s="50"/>
      <c r="C1" s="50"/>
      <c r="D1" s="50"/>
      <c r="E1" s="50"/>
      <c r="F1" s="50"/>
    </row>
    <row r="2" spans="1:6" ht="21" x14ac:dyDescent="0.25">
      <c r="A2" s="51" t="s">
        <v>118</v>
      </c>
      <c r="B2" s="52"/>
      <c r="C2" s="52"/>
      <c r="D2" s="52"/>
      <c r="E2" s="52"/>
      <c r="F2" s="52"/>
    </row>
    <row r="3" spans="1:6" ht="21" x14ac:dyDescent="0.25">
      <c r="A3" s="51" t="s">
        <v>119</v>
      </c>
      <c r="B3" s="52"/>
      <c r="C3" s="52"/>
      <c r="D3" s="52"/>
      <c r="E3" s="52"/>
      <c r="F3" s="52"/>
    </row>
    <row r="4" spans="1:6" x14ac:dyDescent="0.25">
      <c r="A4" s="2" t="s">
        <v>120</v>
      </c>
      <c r="B4" s="3" t="s">
        <v>121</v>
      </c>
      <c r="C4" s="3" t="s">
        <v>122</v>
      </c>
      <c r="D4" s="3" t="s">
        <v>123</v>
      </c>
      <c r="E4" s="3" t="s">
        <v>124</v>
      </c>
      <c r="F4" s="3" t="s">
        <v>5</v>
      </c>
    </row>
    <row r="5" spans="1:6" x14ac:dyDescent="0.25">
      <c r="A5" s="55">
        <v>77</v>
      </c>
      <c r="B5" s="3" t="s">
        <v>125</v>
      </c>
      <c r="C5" s="3">
        <v>10</v>
      </c>
      <c r="D5" s="3">
        <v>4</v>
      </c>
      <c r="E5" s="3">
        <v>1</v>
      </c>
      <c r="F5" s="3"/>
    </row>
    <row r="6" spans="1:6" x14ac:dyDescent="0.25">
      <c r="A6" s="55"/>
      <c r="B6" s="3" t="s">
        <v>126</v>
      </c>
      <c r="C6" s="3">
        <v>8</v>
      </c>
      <c r="D6" s="3">
        <v>0</v>
      </c>
      <c r="E6" s="3">
        <v>1</v>
      </c>
      <c r="F6" s="3"/>
    </row>
    <row r="7" spans="1:6" x14ac:dyDescent="0.25">
      <c r="A7" s="55"/>
      <c r="B7" s="3" t="s">
        <v>127</v>
      </c>
      <c r="C7" s="3">
        <v>8</v>
      </c>
      <c r="D7" s="3">
        <v>0</v>
      </c>
      <c r="E7" s="3">
        <v>5</v>
      </c>
      <c r="F7" s="3"/>
    </row>
    <row r="8" spans="1:6" x14ac:dyDescent="0.25">
      <c r="A8" s="55"/>
      <c r="B8" s="3" t="s">
        <v>136</v>
      </c>
      <c r="C8" s="3">
        <v>6</v>
      </c>
      <c r="D8" s="3">
        <v>2</v>
      </c>
      <c r="E8" s="3">
        <v>5</v>
      </c>
      <c r="F8" s="3"/>
    </row>
    <row r="9" spans="1:6" x14ac:dyDescent="0.25">
      <c r="A9" s="55"/>
      <c r="B9" s="3" t="s">
        <v>128</v>
      </c>
      <c r="C9" s="3">
        <v>1</v>
      </c>
      <c r="D9" s="3">
        <v>0</v>
      </c>
      <c r="E9" s="3">
        <v>0</v>
      </c>
      <c r="F9" s="3"/>
    </row>
    <row r="10" spans="1:6" x14ac:dyDescent="0.25">
      <c r="A10" s="55"/>
      <c r="B10" s="3" t="s">
        <v>129</v>
      </c>
      <c r="C10" s="3">
        <v>1</v>
      </c>
      <c r="D10" s="3">
        <v>0</v>
      </c>
      <c r="E10" s="3">
        <v>0</v>
      </c>
      <c r="F10" s="3"/>
    </row>
    <row r="11" spans="1:6" x14ac:dyDescent="0.25">
      <c r="A11" s="55"/>
      <c r="B11" s="3" t="s">
        <v>130</v>
      </c>
      <c r="C11" s="3">
        <v>1</v>
      </c>
      <c r="D11" s="3">
        <v>1</v>
      </c>
      <c r="E11" s="3">
        <v>0</v>
      </c>
      <c r="F11" s="3"/>
    </row>
    <row r="12" spans="1:6" x14ac:dyDescent="0.25">
      <c r="A12" s="55"/>
      <c r="B12" s="3" t="s">
        <v>131</v>
      </c>
      <c r="C12" s="3">
        <v>2</v>
      </c>
      <c r="D12" s="3">
        <v>0</v>
      </c>
      <c r="E12" s="3">
        <v>0</v>
      </c>
      <c r="F12" s="3"/>
    </row>
    <row r="13" spans="1:6" x14ac:dyDescent="0.25">
      <c r="A13" s="55"/>
      <c r="B13" s="3" t="s">
        <v>132</v>
      </c>
      <c r="C13" s="3">
        <v>6</v>
      </c>
      <c r="D13" s="3">
        <v>4</v>
      </c>
      <c r="E13" s="3">
        <v>0</v>
      </c>
      <c r="F13" s="3"/>
    </row>
    <row r="14" spans="1:6" x14ac:dyDescent="0.25">
      <c r="A14" s="55"/>
      <c r="B14" s="3" t="s">
        <v>133</v>
      </c>
      <c r="C14" s="3">
        <v>0</v>
      </c>
      <c r="D14" s="3">
        <v>0</v>
      </c>
      <c r="E14" s="3">
        <v>1</v>
      </c>
      <c r="F14" s="3"/>
    </row>
    <row r="15" spans="1:6" x14ac:dyDescent="0.25">
      <c r="A15" s="55"/>
      <c r="B15" s="3" t="s">
        <v>134</v>
      </c>
      <c r="C15" s="3">
        <v>0</v>
      </c>
      <c r="D15" s="3">
        <v>2</v>
      </c>
      <c r="E15" s="3">
        <v>0</v>
      </c>
      <c r="F15" s="3"/>
    </row>
    <row r="16" spans="1:6" x14ac:dyDescent="0.25">
      <c r="A16" s="55"/>
      <c r="B16" s="3" t="s">
        <v>135</v>
      </c>
      <c r="C16" s="3">
        <v>8</v>
      </c>
      <c r="D16" s="3">
        <v>0</v>
      </c>
      <c r="E16" s="3">
        <v>0</v>
      </c>
      <c r="F16" s="3"/>
    </row>
    <row r="17" spans="1:6" x14ac:dyDescent="0.25">
      <c r="A17" s="10"/>
      <c r="B17" s="15"/>
      <c r="C17" s="3">
        <f>SUM(C5:C16)</f>
        <v>51</v>
      </c>
      <c r="D17" s="3">
        <f t="shared" ref="D17:E17" si="0">SUM(D5:D16)</f>
        <v>13</v>
      </c>
      <c r="E17" s="3">
        <f t="shared" si="0"/>
        <v>13</v>
      </c>
      <c r="F17" s="3"/>
    </row>
    <row r="18" spans="1:6" x14ac:dyDescent="0.25">
      <c r="A18" s="10"/>
      <c r="B18" s="15"/>
      <c r="C18" s="15"/>
      <c r="D18" s="15"/>
      <c r="E18" s="15"/>
      <c r="F18" s="15"/>
    </row>
    <row r="19" spans="1:6" x14ac:dyDescent="0.25">
      <c r="A19" s="2" t="s">
        <v>120</v>
      </c>
      <c r="B19" s="3" t="s">
        <v>121</v>
      </c>
      <c r="C19" s="3" t="s">
        <v>122</v>
      </c>
      <c r="D19" s="3" t="s">
        <v>123</v>
      </c>
      <c r="E19" s="3" t="s">
        <v>124</v>
      </c>
      <c r="F19" s="3" t="s">
        <v>5</v>
      </c>
    </row>
    <row r="20" spans="1:6" x14ac:dyDescent="0.25">
      <c r="A20" s="55">
        <v>77</v>
      </c>
      <c r="B20" s="3" t="s">
        <v>125</v>
      </c>
      <c r="C20" s="17">
        <f>(C5/A5)</f>
        <v>0.12987012987012986</v>
      </c>
      <c r="D20" s="17">
        <f>(D5/A5)</f>
        <v>5.1948051948051951E-2</v>
      </c>
      <c r="E20" s="17">
        <f>(E5/A5)</f>
        <v>1.2987012987012988E-2</v>
      </c>
      <c r="F20" s="3"/>
    </row>
    <row r="21" spans="1:6" x14ac:dyDescent="0.25">
      <c r="A21" s="55"/>
      <c r="B21" s="3" t="s">
        <v>126</v>
      </c>
      <c r="C21" s="17">
        <f>(C6/A5)</f>
        <v>0.1038961038961039</v>
      </c>
      <c r="D21" s="17">
        <f>(D6/A5)</f>
        <v>0</v>
      </c>
      <c r="E21" s="17">
        <f>(E6/A5)</f>
        <v>1.2987012987012988E-2</v>
      </c>
      <c r="F21" s="19"/>
    </row>
    <row r="22" spans="1:6" x14ac:dyDescent="0.25">
      <c r="A22" s="55"/>
      <c r="B22" s="3" t="s">
        <v>127</v>
      </c>
      <c r="C22" s="17">
        <f>(C7/A5)</f>
        <v>0.1038961038961039</v>
      </c>
      <c r="D22" s="17">
        <f>(D7/A5)</f>
        <v>0</v>
      </c>
      <c r="E22" s="17">
        <f>(E7/A5)</f>
        <v>6.4935064935064929E-2</v>
      </c>
      <c r="F22" s="19"/>
    </row>
    <row r="23" spans="1:6" x14ac:dyDescent="0.25">
      <c r="A23" s="55"/>
      <c r="B23" s="3" t="s">
        <v>136</v>
      </c>
      <c r="C23" s="17">
        <f>(C8/A5)</f>
        <v>7.792207792207792E-2</v>
      </c>
      <c r="D23" s="17">
        <f>(D8/A5)</f>
        <v>2.5974025974025976E-2</v>
      </c>
      <c r="E23" s="17">
        <f>(E8/A5)</f>
        <v>6.4935064935064929E-2</v>
      </c>
      <c r="F23" s="19"/>
    </row>
    <row r="24" spans="1:6" x14ac:dyDescent="0.25">
      <c r="A24" s="55"/>
      <c r="B24" s="3" t="s">
        <v>128</v>
      </c>
      <c r="C24" s="17">
        <f>(C9/A5)</f>
        <v>1.2987012987012988E-2</v>
      </c>
      <c r="D24" s="17">
        <f>(D9/A5)</f>
        <v>0</v>
      </c>
      <c r="E24" s="17">
        <f>(E9/A5)</f>
        <v>0</v>
      </c>
      <c r="F24" s="19"/>
    </row>
    <row r="25" spans="1:6" x14ac:dyDescent="0.25">
      <c r="A25" s="55"/>
      <c r="B25" s="3" t="s">
        <v>129</v>
      </c>
      <c r="C25" s="17">
        <f>(C10/A5)</f>
        <v>1.2987012987012988E-2</v>
      </c>
      <c r="D25" s="17">
        <f>(D10/A5)</f>
        <v>0</v>
      </c>
      <c r="E25" s="17">
        <f>(E10/A5)</f>
        <v>0</v>
      </c>
      <c r="F25" s="19"/>
    </row>
    <row r="26" spans="1:6" x14ac:dyDescent="0.25">
      <c r="A26" s="55"/>
      <c r="B26" s="3" t="s">
        <v>130</v>
      </c>
      <c r="C26" s="17">
        <f>(C11/A5)</f>
        <v>1.2987012987012988E-2</v>
      </c>
      <c r="D26" s="17">
        <f>(D11/A5)</f>
        <v>1.2987012987012988E-2</v>
      </c>
      <c r="E26" s="17">
        <f>(E11/A5)</f>
        <v>0</v>
      </c>
      <c r="F26" s="19"/>
    </row>
    <row r="27" spans="1:6" x14ac:dyDescent="0.25">
      <c r="A27" s="55"/>
      <c r="B27" s="3" t="s">
        <v>131</v>
      </c>
      <c r="C27" s="17">
        <f>(C12/A5)</f>
        <v>2.5974025974025976E-2</v>
      </c>
      <c r="D27" s="17">
        <f>(D12/A5)</f>
        <v>0</v>
      </c>
      <c r="E27" s="17">
        <f>(E12/A5)</f>
        <v>0</v>
      </c>
      <c r="F27" s="19"/>
    </row>
    <row r="28" spans="1:6" x14ac:dyDescent="0.25">
      <c r="A28" s="55"/>
      <c r="B28" s="3" t="s">
        <v>132</v>
      </c>
      <c r="C28" s="17">
        <f>(C13/A5)</f>
        <v>7.792207792207792E-2</v>
      </c>
      <c r="D28" s="17">
        <f>(D13/A5)</f>
        <v>5.1948051948051951E-2</v>
      </c>
      <c r="E28" s="17">
        <f>(E13/A5)</f>
        <v>0</v>
      </c>
      <c r="F28" s="19"/>
    </row>
    <row r="29" spans="1:6" x14ac:dyDescent="0.25">
      <c r="A29" s="55"/>
      <c r="B29" s="3" t="s">
        <v>133</v>
      </c>
      <c r="C29" s="17">
        <f>(C14/A5)</f>
        <v>0</v>
      </c>
      <c r="D29" s="17">
        <f>(D14/A5)</f>
        <v>0</v>
      </c>
      <c r="E29" s="17">
        <f>(E14/A5)</f>
        <v>1.2987012987012988E-2</v>
      </c>
      <c r="F29" s="19"/>
    </row>
    <row r="30" spans="1:6" x14ac:dyDescent="0.25">
      <c r="A30" s="55"/>
      <c r="B30" s="3" t="s">
        <v>134</v>
      </c>
      <c r="C30" s="17">
        <f>(C15/A5)</f>
        <v>0</v>
      </c>
      <c r="D30" s="17">
        <f>(D15/A5)</f>
        <v>2.5974025974025976E-2</v>
      </c>
      <c r="E30" s="17">
        <f>(E15/A5)</f>
        <v>0</v>
      </c>
      <c r="F30" s="19"/>
    </row>
    <row r="31" spans="1:6" x14ac:dyDescent="0.25">
      <c r="A31" s="55"/>
      <c r="B31" s="3" t="s">
        <v>135</v>
      </c>
      <c r="C31" s="17">
        <f>(C16/A5)</f>
        <v>0.1038961038961039</v>
      </c>
      <c r="D31" s="17">
        <f>(D16/A5)</f>
        <v>0</v>
      </c>
      <c r="E31" s="17">
        <f>(E16/A5)</f>
        <v>0</v>
      </c>
      <c r="F31" s="19"/>
    </row>
    <row r="32" spans="1:6" x14ac:dyDescent="0.25">
      <c r="A32" s="10"/>
      <c r="B32" s="15"/>
      <c r="C32" s="17">
        <f>(C17/A5)</f>
        <v>0.66233766233766234</v>
      </c>
      <c r="D32" s="17">
        <f>(D17/A5)</f>
        <v>0.16883116883116883</v>
      </c>
      <c r="E32" s="17">
        <f>(E17/A5)</f>
        <v>0.16883116883116883</v>
      </c>
      <c r="F32" s="19"/>
    </row>
  </sheetData>
  <mergeCells count="5">
    <mergeCell ref="A1:F1"/>
    <mergeCell ref="A2:F2"/>
    <mergeCell ref="A3:F3"/>
    <mergeCell ref="A5:A16"/>
    <mergeCell ref="A20:A3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B65E9-49F6-4F52-A56F-30F2900ABDA1}">
  <dimension ref="A1:I5"/>
  <sheetViews>
    <sheetView zoomScale="85" zoomScaleNormal="85" workbookViewId="0">
      <selection sqref="A1:I1"/>
    </sheetView>
  </sheetViews>
  <sheetFormatPr baseColWidth="10" defaultRowHeight="15" x14ac:dyDescent="0.25"/>
  <cols>
    <col min="1" max="1" width="30.140625" customWidth="1"/>
    <col min="2" max="8" width="17.85546875" style="1" customWidth="1"/>
    <col min="9" max="9" width="60.5703125" style="1" customWidth="1"/>
  </cols>
  <sheetData>
    <row r="1" spans="1:9" ht="34.5" thickBot="1" x14ac:dyDescent="0.3">
      <c r="A1" s="20" t="s">
        <v>0</v>
      </c>
      <c r="B1" s="21"/>
      <c r="C1" s="21"/>
      <c r="D1" s="21"/>
      <c r="E1" s="21"/>
      <c r="F1" s="21"/>
      <c r="G1" s="21"/>
      <c r="H1" s="21"/>
      <c r="I1" s="22"/>
    </row>
    <row r="2" spans="1:9" ht="21" x14ac:dyDescent="0.25">
      <c r="A2" s="23" t="s">
        <v>56</v>
      </c>
      <c r="B2" s="24"/>
      <c r="C2" s="24"/>
      <c r="D2" s="24"/>
      <c r="E2" s="24"/>
      <c r="F2" s="24"/>
      <c r="G2" s="24"/>
      <c r="H2" s="24"/>
      <c r="I2" s="25"/>
    </row>
    <row r="3" spans="1:9" ht="21" x14ac:dyDescent="0.25">
      <c r="A3" s="32" t="s">
        <v>144</v>
      </c>
      <c r="B3" s="33"/>
      <c r="C3" s="33"/>
      <c r="D3" s="33"/>
      <c r="E3" s="33"/>
      <c r="F3" s="33"/>
      <c r="G3" s="33"/>
      <c r="H3" s="33"/>
      <c r="I3" s="34"/>
    </row>
    <row r="4" spans="1:9" ht="45" x14ac:dyDescent="0.25">
      <c r="A4" s="2" t="s">
        <v>137</v>
      </c>
      <c r="B4" s="3" t="s">
        <v>138</v>
      </c>
      <c r="C4" s="3" t="s">
        <v>139</v>
      </c>
      <c r="D4" s="3" t="s">
        <v>140</v>
      </c>
      <c r="E4" s="3" t="s">
        <v>141</v>
      </c>
      <c r="F4" s="3" t="s">
        <v>143</v>
      </c>
      <c r="G4" s="3" t="s">
        <v>142</v>
      </c>
      <c r="H4" s="3" t="s">
        <v>145</v>
      </c>
      <c r="I4" s="3" t="s">
        <v>5</v>
      </c>
    </row>
    <row r="5" spans="1:9" x14ac:dyDescent="0.25">
      <c r="A5" s="5">
        <v>49</v>
      </c>
      <c r="B5" s="3">
        <v>154112</v>
      </c>
      <c r="C5" s="3">
        <v>445061</v>
      </c>
      <c r="D5" s="3">
        <v>40876</v>
      </c>
      <c r="E5" s="3">
        <v>85206</v>
      </c>
      <c r="F5" s="3">
        <v>2802</v>
      </c>
      <c r="G5" s="3">
        <v>188989</v>
      </c>
      <c r="H5" s="3">
        <v>26</v>
      </c>
      <c r="I5" s="3"/>
    </row>
  </sheetData>
  <mergeCells count="3">
    <mergeCell ref="A1:I1"/>
    <mergeCell ref="A2:I2"/>
    <mergeCell ref="A3:I3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8192F-A2AD-489A-8B8D-7671939DF197}">
  <dimension ref="A1:D8"/>
  <sheetViews>
    <sheetView zoomScale="85" zoomScaleNormal="85" workbookViewId="0">
      <selection activeCell="G15" sqref="G15"/>
    </sheetView>
  </sheetViews>
  <sheetFormatPr baseColWidth="10" defaultRowHeight="15" x14ac:dyDescent="0.25"/>
  <cols>
    <col min="1" max="1" width="30.140625" customWidth="1"/>
    <col min="2" max="3" width="17.85546875" style="1" customWidth="1"/>
    <col min="4" max="4" width="60.5703125" style="1" customWidth="1"/>
  </cols>
  <sheetData>
    <row r="1" spans="1:4" ht="34.5" thickBot="1" x14ac:dyDescent="0.3">
      <c r="A1" s="20" t="s">
        <v>0</v>
      </c>
      <c r="B1" s="21"/>
      <c r="C1" s="21"/>
      <c r="D1" s="22"/>
    </row>
    <row r="2" spans="1:4" ht="21" x14ac:dyDescent="0.25">
      <c r="A2" s="23" t="s">
        <v>163</v>
      </c>
      <c r="B2" s="24"/>
      <c r="C2" s="24"/>
      <c r="D2" s="25"/>
    </row>
    <row r="3" spans="1:4" ht="21" x14ac:dyDescent="0.25">
      <c r="A3" s="32" t="s">
        <v>164</v>
      </c>
      <c r="B3" s="33"/>
      <c r="C3" s="33"/>
      <c r="D3" s="34"/>
    </row>
    <row r="4" spans="1:4" ht="45" x14ac:dyDescent="0.25">
      <c r="A4" s="2" t="s">
        <v>165</v>
      </c>
      <c r="B4" s="3" t="s">
        <v>166</v>
      </c>
      <c r="C4" s="3" t="s">
        <v>167</v>
      </c>
      <c r="D4" s="3" t="s">
        <v>5</v>
      </c>
    </row>
    <row r="5" spans="1:4" x14ac:dyDescent="0.25">
      <c r="A5" s="5">
        <v>1174</v>
      </c>
      <c r="B5" s="3">
        <v>1171</v>
      </c>
      <c r="C5" s="3">
        <v>1092</v>
      </c>
      <c r="D5" s="3"/>
    </row>
    <row r="7" spans="1:4" ht="45" x14ac:dyDescent="0.25">
      <c r="A7" s="2" t="s">
        <v>165</v>
      </c>
      <c r="B7" s="3" t="s">
        <v>166</v>
      </c>
      <c r="C7" s="3" t="s">
        <v>167</v>
      </c>
      <c r="D7" s="3" t="s">
        <v>5</v>
      </c>
    </row>
    <row r="8" spans="1:4" x14ac:dyDescent="0.25">
      <c r="A8" s="5">
        <v>1174</v>
      </c>
      <c r="B8" s="16">
        <f>(B5/A8)</f>
        <v>0.99744463373083481</v>
      </c>
      <c r="C8" s="16">
        <f>(C5/A5)</f>
        <v>0.93015332197614986</v>
      </c>
      <c r="D8" s="3"/>
    </row>
  </sheetData>
  <mergeCells count="3">
    <mergeCell ref="A1:D1"/>
    <mergeCell ref="A2:D2"/>
    <mergeCell ref="A3:D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47219-A1C8-4D81-B7C4-99D7C791EC61}">
  <dimension ref="A1:G10"/>
  <sheetViews>
    <sheetView zoomScale="85" zoomScaleNormal="85" workbookViewId="0">
      <selection activeCell="H9" sqref="H9"/>
    </sheetView>
  </sheetViews>
  <sheetFormatPr baseColWidth="10" defaultRowHeight="15" x14ac:dyDescent="0.25"/>
  <cols>
    <col min="1" max="1" width="30.140625" customWidth="1"/>
    <col min="2" max="6" width="15.7109375" style="1" customWidth="1"/>
    <col min="7" max="7" width="15.140625" style="1" customWidth="1"/>
  </cols>
  <sheetData>
    <row r="1" spans="1:7" ht="34.5" thickBot="1" x14ac:dyDescent="0.3">
      <c r="A1" s="20" t="s">
        <v>0</v>
      </c>
      <c r="B1" s="21"/>
      <c r="C1" s="21"/>
      <c r="D1" s="21"/>
      <c r="E1" s="21"/>
      <c r="F1" s="21"/>
      <c r="G1" s="22"/>
    </row>
    <row r="2" spans="1:7" ht="21" x14ac:dyDescent="0.25">
      <c r="A2" s="23" t="s">
        <v>1</v>
      </c>
      <c r="B2" s="24"/>
      <c r="C2" s="24"/>
      <c r="D2" s="24"/>
      <c r="E2" s="24"/>
      <c r="F2" s="24"/>
      <c r="G2" s="25"/>
    </row>
    <row r="3" spans="1:7" ht="21" x14ac:dyDescent="0.25">
      <c r="A3" s="32" t="s">
        <v>21</v>
      </c>
      <c r="B3" s="33"/>
      <c r="C3" s="33"/>
      <c r="D3" s="33"/>
      <c r="E3" s="33"/>
      <c r="F3" s="33"/>
      <c r="G3" s="34"/>
    </row>
    <row r="4" spans="1:7" ht="15" customHeight="1" x14ac:dyDescent="0.25">
      <c r="A4" s="26" t="s">
        <v>13</v>
      </c>
      <c r="B4" s="29" t="s">
        <v>19</v>
      </c>
      <c r="C4" s="30"/>
      <c r="D4" s="30"/>
      <c r="E4" s="30"/>
      <c r="F4" s="31"/>
      <c r="G4" s="3" t="s">
        <v>5</v>
      </c>
    </row>
    <row r="5" spans="1:7" x14ac:dyDescent="0.25">
      <c r="A5" s="26"/>
      <c r="B5" s="3" t="s">
        <v>20</v>
      </c>
      <c r="C5" s="3" t="s">
        <v>16</v>
      </c>
      <c r="D5" s="3" t="s">
        <v>17</v>
      </c>
      <c r="E5" s="3" t="s">
        <v>15</v>
      </c>
      <c r="F5" s="3" t="s">
        <v>18</v>
      </c>
      <c r="G5" s="3"/>
    </row>
    <row r="6" spans="1:7" x14ac:dyDescent="0.25">
      <c r="A6" s="4">
        <v>4562</v>
      </c>
      <c r="B6" s="5">
        <v>2</v>
      </c>
      <c r="C6" s="5">
        <v>35</v>
      </c>
      <c r="D6" s="5">
        <v>90</v>
      </c>
      <c r="E6" s="5">
        <v>366</v>
      </c>
      <c r="F6" s="5">
        <v>110</v>
      </c>
      <c r="G6" s="5"/>
    </row>
    <row r="8" spans="1:7" ht="15" customHeight="1" x14ac:dyDescent="0.25">
      <c r="A8" s="26" t="s">
        <v>13</v>
      </c>
      <c r="B8" s="29" t="s">
        <v>19</v>
      </c>
      <c r="C8" s="30"/>
      <c r="D8" s="30"/>
      <c r="E8" s="30"/>
      <c r="F8" s="31"/>
      <c r="G8" s="3" t="s">
        <v>5</v>
      </c>
    </row>
    <row r="9" spans="1:7" x14ac:dyDescent="0.25">
      <c r="A9" s="26"/>
      <c r="B9" s="3" t="s">
        <v>20</v>
      </c>
      <c r="C9" s="3" t="s">
        <v>16</v>
      </c>
      <c r="D9" s="3" t="s">
        <v>17</v>
      </c>
      <c r="E9" s="3" t="s">
        <v>15</v>
      </c>
      <c r="F9" s="3" t="s">
        <v>18</v>
      </c>
      <c r="G9" s="3"/>
    </row>
    <row r="10" spans="1:7" x14ac:dyDescent="0.25">
      <c r="A10" s="4">
        <v>4562</v>
      </c>
      <c r="B10" s="6">
        <f>(B6/A10)</f>
        <v>4.3840420868040335E-4</v>
      </c>
      <c r="C10" s="6">
        <f>(C6/A10)</f>
        <v>7.6720736519070585E-3</v>
      </c>
      <c r="D10" s="6">
        <f>(D6/A10)</f>
        <v>1.9728189390618149E-2</v>
      </c>
      <c r="E10" s="6">
        <f>(E6/A10)</f>
        <v>8.0227970188513811E-2</v>
      </c>
      <c r="F10" s="6">
        <f>(F6/A10)</f>
        <v>2.4112231477422183E-2</v>
      </c>
      <c r="G10" s="5"/>
    </row>
  </sheetData>
  <mergeCells count="7">
    <mergeCell ref="A8:A9"/>
    <mergeCell ref="B4:F4"/>
    <mergeCell ref="B8:F8"/>
    <mergeCell ref="A4:A5"/>
    <mergeCell ref="A1:G1"/>
    <mergeCell ref="A2:G2"/>
    <mergeCell ref="A3:G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4B6B0-6918-4B6D-A407-BBD2FD9AE0BB}">
  <dimension ref="A1:F10"/>
  <sheetViews>
    <sheetView zoomScale="85" zoomScaleNormal="85" workbookViewId="0">
      <selection activeCell="D7" sqref="D7"/>
    </sheetView>
  </sheetViews>
  <sheetFormatPr baseColWidth="10" defaultRowHeight="15" x14ac:dyDescent="0.25"/>
  <cols>
    <col min="1" max="1" width="30.140625" customWidth="1"/>
    <col min="2" max="5" width="15.7109375" style="1" customWidth="1"/>
    <col min="6" max="6" width="15.140625" style="1" customWidth="1"/>
  </cols>
  <sheetData>
    <row r="1" spans="1:6" ht="34.5" thickBot="1" x14ac:dyDescent="0.3">
      <c r="A1" s="20" t="s">
        <v>0</v>
      </c>
      <c r="B1" s="21"/>
      <c r="C1" s="21"/>
      <c r="D1" s="21"/>
      <c r="E1" s="21"/>
      <c r="F1" s="22"/>
    </row>
    <row r="2" spans="1:6" ht="21" x14ac:dyDescent="0.25">
      <c r="A2" s="23" t="s">
        <v>1</v>
      </c>
      <c r="B2" s="24"/>
      <c r="C2" s="24"/>
      <c r="D2" s="24"/>
      <c r="E2" s="24"/>
      <c r="F2" s="25"/>
    </row>
    <row r="3" spans="1:6" ht="21" x14ac:dyDescent="0.25">
      <c r="A3" s="32" t="s">
        <v>24</v>
      </c>
      <c r="B3" s="33"/>
      <c r="C3" s="33"/>
      <c r="D3" s="33"/>
      <c r="E3" s="33"/>
      <c r="F3" s="34"/>
    </row>
    <row r="4" spans="1:6" ht="15" customHeight="1" x14ac:dyDescent="0.25">
      <c r="A4" s="26" t="s">
        <v>13</v>
      </c>
      <c r="B4" s="29" t="s">
        <v>22</v>
      </c>
      <c r="C4" s="31"/>
      <c r="D4" s="29" t="s">
        <v>23</v>
      </c>
      <c r="E4" s="31"/>
      <c r="F4" s="3" t="s">
        <v>5</v>
      </c>
    </row>
    <row r="5" spans="1:6" x14ac:dyDescent="0.25">
      <c r="A5" s="26"/>
      <c r="B5" s="5" t="s">
        <v>6</v>
      </c>
      <c r="C5" s="5" t="s">
        <v>7</v>
      </c>
      <c r="D5" s="5" t="s">
        <v>6</v>
      </c>
      <c r="E5" s="5" t="s">
        <v>7</v>
      </c>
      <c r="F5" s="3"/>
    </row>
    <row r="6" spans="1:6" x14ac:dyDescent="0.25">
      <c r="A6" s="4">
        <v>4562</v>
      </c>
      <c r="B6" s="5">
        <v>211</v>
      </c>
      <c r="C6" s="5">
        <v>349</v>
      </c>
      <c r="D6" s="5">
        <v>42</v>
      </c>
      <c r="E6" s="5">
        <v>64</v>
      </c>
      <c r="F6" s="5"/>
    </row>
    <row r="8" spans="1:6" ht="15" customHeight="1" x14ac:dyDescent="0.25">
      <c r="A8" s="26" t="s">
        <v>13</v>
      </c>
      <c r="B8" s="29" t="s">
        <v>22</v>
      </c>
      <c r="C8" s="31"/>
      <c r="D8" s="29" t="s">
        <v>23</v>
      </c>
      <c r="E8" s="31"/>
      <c r="F8" s="3" t="s">
        <v>5</v>
      </c>
    </row>
    <row r="9" spans="1:6" x14ac:dyDescent="0.25">
      <c r="A9" s="26"/>
      <c r="B9" s="7" t="s">
        <v>6</v>
      </c>
      <c r="C9" s="7" t="s">
        <v>7</v>
      </c>
      <c r="D9" s="7" t="s">
        <v>6</v>
      </c>
      <c r="E9" s="7" t="s">
        <v>7</v>
      </c>
      <c r="F9" s="3"/>
    </row>
    <row r="10" spans="1:6" x14ac:dyDescent="0.25">
      <c r="A10" s="4">
        <v>4562</v>
      </c>
      <c r="B10" s="6">
        <f>(B6/A10)</f>
        <v>4.625164401578255E-2</v>
      </c>
      <c r="C10" s="6">
        <f>(C6/A10)</f>
        <v>7.6501534414730385E-2</v>
      </c>
      <c r="D10" s="6">
        <f>(D6/A10)</f>
        <v>9.2064883822884705E-3</v>
      </c>
      <c r="E10" s="6">
        <f>(E6/A10)</f>
        <v>1.4028934677772907E-2</v>
      </c>
      <c r="F10" s="5"/>
    </row>
  </sheetData>
  <mergeCells count="9">
    <mergeCell ref="D8:E8"/>
    <mergeCell ref="A1:F1"/>
    <mergeCell ref="A2:F2"/>
    <mergeCell ref="A3:F3"/>
    <mergeCell ref="A4:A5"/>
    <mergeCell ref="A8:A9"/>
    <mergeCell ref="B4:C4"/>
    <mergeCell ref="D4:E4"/>
    <mergeCell ref="B8:C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1D231-A751-4C5B-9356-4ADD9320D8D8}">
  <dimension ref="A1:S10"/>
  <sheetViews>
    <sheetView topLeftCell="I1" zoomScaleNormal="100" workbookViewId="0">
      <selection sqref="A1:S1"/>
    </sheetView>
  </sheetViews>
  <sheetFormatPr baseColWidth="10" defaultRowHeight="15" x14ac:dyDescent="0.25"/>
  <cols>
    <col min="1" max="1" width="30.140625" customWidth="1"/>
    <col min="2" max="19" width="15.7109375" style="1" customWidth="1"/>
  </cols>
  <sheetData>
    <row r="1" spans="1:19" ht="34.5" thickBot="1" x14ac:dyDescent="0.3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ht="21" x14ac:dyDescent="0.25">
      <c r="A2" s="23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5"/>
    </row>
    <row r="3" spans="1:19" ht="21" x14ac:dyDescent="0.25">
      <c r="A3" s="35" t="s">
        <v>35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6"/>
    </row>
    <row r="4" spans="1:19" x14ac:dyDescent="0.25">
      <c r="A4" s="26" t="s">
        <v>34</v>
      </c>
      <c r="B4" s="27" t="s">
        <v>25</v>
      </c>
      <c r="C4" s="27"/>
      <c r="D4" s="27"/>
      <c r="E4" s="27" t="s">
        <v>29</v>
      </c>
      <c r="F4" s="27"/>
      <c r="G4" s="27"/>
      <c r="H4" s="27" t="s">
        <v>30</v>
      </c>
      <c r="I4" s="27"/>
      <c r="J4" s="27"/>
      <c r="K4" s="27" t="s">
        <v>31</v>
      </c>
      <c r="L4" s="27"/>
      <c r="M4" s="27"/>
      <c r="N4" s="27" t="s">
        <v>32</v>
      </c>
      <c r="O4" s="27"/>
      <c r="P4" s="27"/>
      <c r="Q4" s="27" t="s">
        <v>33</v>
      </c>
      <c r="R4" s="27"/>
      <c r="S4" s="27"/>
    </row>
    <row r="5" spans="1:19" x14ac:dyDescent="0.25">
      <c r="A5" s="26"/>
      <c r="B5" s="3" t="s">
        <v>26</v>
      </c>
      <c r="C5" s="3" t="s">
        <v>27</v>
      </c>
      <c r="D5" s="3" t="s">
        <v>28</v>
      </c>
      <c r="E5" s="3" t="s">
        <v>26</v>
      </c>
      <c r="F5" s="3" t="s">
        <v>27</v>
      </c>
      <c r="G5" s="3" t="s">
        <v>28</v>
      </c>
      <c r="H5" s="3" t="s">
        <v>26</v>
      </c>
      <c r="I5" s="3" t="s">
        <v>27</v>
      </c>
      <c r="J5" s="3" t="s">
        <v>28</v>
      </c>
      <c r="K5" s="3" t="s">
        <v>26</v>
      </c>
      <c r="L5" s="3" t="s">
        <v>27</v>
      </c>
      <c r="M5" s="3" t="s">
        <v>28</v>
      </c>
      <c r="N5" s="3" t="s">
        <v>26</v>
      </c>
      <c r="O5" s="3" t="s">
        <v>27</v>
      </c>
      <c r="P5" s="3" t="s">
        <v>28</v>
      </c>
      <c r="Q5" s="3" t="s">
        <v>26</v>
      </c>
      <c r="R5" s="3" t="s">
        <v>27</v>
      </c>
      <c r="S5" s="3" t="s">
        <v>28</v>
      </c>
    </row>
    <row r="6" spans="1:19" x14ac:dyDescent="0.25">
      <c r="A6" s="4">
        <v>141</v>
      </c>
      <c r="B6" s="5">
        <v>3</v>
      </c>
      <c r="C6" s="5">
        <v>12</v>
      </c>
      <c r="D6" s="5">
        <v>13</v>
      </c>
      <c r="E6" s="5">
        <v>7</v>
      </c>
      <c r="F6" s="5">
        <v>10</v>
      </c>
      <c r="G6" s="5">
        <v>4</v>
      </c>
      <c r="H6" s="5">
        <v>9</v>
      </c>
      <c r="I6" s="5">
        <v>3</v>
      </c>
      <c r="J6" s="5">
        <v>6</v>
      </c>
      <c r="K6" s="5">
        <v>6</v>
      </c>
      <c r="L6" s="5">
        <v>8</v>
      </c>
      <c r="M6" s="5">
        <v>7</v>
      </c>
      <c r="N6" s="5">
        <v>7</v>
      </c>
      <c r="O6" s="5">
        <v>10</v>
      </c>
      <c r="P6" s="5">
        <v>7</v>
      </c>
      <c r="Q6" s="5">
        <v>9</v>
      </c>
      <c r="R6" s="5">
        <v>8</v>
      </c>
      <c r="S6" s="5">
        <v>12</v>
      </c>
    </row>
    <row r="8" spans="1:19" ht="15" customHeight="1" x14ac:dyDescent="0.25">
      <c r="A8" s="26" t="s">
        <v>34</v>
      </c>
      <c r="B8" s="27" t="s">
        <v>25</v>
      </c>
      <c r="C8" s="27"/>
      <c r="D8" s="27"/>
      <c r="E8" s="27" t="s">
        <v>29</v>
      </c>
      <c r="F8" s="27"/>
      <c r="G8" s="27"/>
      <c r="H8" s="27" t="s">
        <v>30</v>
      </c>
      <c r="I8" s="27"/>
      <c r="J8" s="27"/>
      <c r="K8" s="27" t="s">
        <v>31</v>
      </c>
      <c r="L8" s="27"/>
      <c r="M8" s="27"/>
      <c r="N8" s="27" t="s">
        <v>32</v>
      </c>
      <c r="O8" s="27"/>
      <c r="P8" s="27"/>
      <c r="Q8" s="27" t="s">
        <v>33</v>
      </c>
      <c r="R8" s="27"/>
      <c r="S8" s="27"/>
    </row>
    <row r="9" spans="1:19" x14ac:dyDescent="0.25">
      <c r="A9" s="26"/>
      <c r="B9" s="3" t="s">
        <v>26</v>
      </c>
      <c r="C9" s="3" t="s">
        <v>27</v>
      </c>
      <c r="D9" s="3" t="s">
        <v>28</v>
      </c>
      <c r="E9" s="3" t="s">
        <v>26</v>
      </c>
      <c r="F9" s="3" t="s">
        <v>27</v>
      </c>
      <c r="G9" s="3" t="s">
        <v>28</v>
      </c>
      <c r="H9" s="3" t="s">
        <v>26</v>
      </c>
      <c r="I9" s="3" t="s">
        <v>27</v>
      </c>
      <c r="J9" s="3" t="s">
        <v>28</v>
      </c>
      <c r="K9" s="3" t="s">
        <v>26</v>
      </c>
      <c r="L9" s="3" t="s">
        <v>27</v>
      </c>
      <c r="M9" s="3" t="s">
        <v>28</v>
      </c>
      <c r="N9" s="3" t="s">
        <v>26</v>
      </c>
      <c r="O9" s="3" t="s">
        <v>27</v>
      </c>
      <c r="P9" s="3" t="s">
        <v>28</v>
      </c>
      <c r="Q9" s="3" t="s">
        <v>26</v>
      </c>
      <c r="R9" s="3" t="s">
        <v>27</v>
      </c>
      <c r="S9" s="3" t="s">
        <v>28</v>
      </c>
    </row>
    <row r="10" spans="1:19" x14ac:dyDescent="0.25">
      <c r="A10" s="4">
        <v>141</v>
      </c>
      <c r="B10" s="6">
        <f>(B6/141)</f>
        <v>2.1276595744680851E-2</v>
      </c>
      <c r="C10" s="6">
        <f t="shared" ref="C10:S10" si="0">(C6/141)</f>
        <v>8.5106382978723402E-2</v>
      </c>
      <c r="D10" s="6">
        <f t="shared" si="0"/>
        <v>9.2198581560283682E-2</v>
      </c>
      <c r="E10" s="6">
        <f t="shared" si="0"/>
        <v>4.9645390070921988E-2</v>
      </c>
      <c r="F10" s="6">
        <f t="shared" si="0"/>
        <v>7.0921985815602842E-2</v>
      </c>
      <c r="G10" s="6">
        <f t="shared" si="0"/>
        <v>2.8368794326241134E-2</v>
      </c>
      <c r="H10" s="6">
        <f t="shared" si="0"/>
        <v>6.3829787234042548E-2</v>
      </c>
      <c r="I10" s="6">
        <f t="shared" si="0"/>
        <v>2.1276595744680851E-2</v>
      </c>
      <c r="J10" s="6">
        <f t="shared" si="0"/>
        <v>4.2553191489361701E-2</v>
      </c>
      <c r="K10" s="6">
        <f t="shared" si="0"/>
        <v>4.2553191489361701E-2</v>
      </c>
      <c r="L10" s="6">
        <f t="shared" si="0"/>
        <v>5.6737588652482268E-2</v>
      </c>
      <c r="M10" s="6">
        <f t="shared" si="0"/>
        <v>4.9645390070921988E-2</v>
      </c>
      <c r="N10" s="6">
        <f t="shared" si="0"/>
        <v>4.9645390070921988E-2</v>
      </c>
      <c r="O10" s="6">
        <f t="shared" si="0"/>
        <v>7.0921985815602842E-2</v>
      </c>
      <c r="P10" s="6">
        <f t="shared" si="0"/>
        <v>4.9645390070921988E-2</v>
      </c>
      <c r="Q10" s="6">
        <f t="shared" si="0"/>
        <v>6.3829787234042548E-2</v>
      </c>
      <c r="R10" s="6">
        <f t="shared" si="0"/>
        <v>5.6737588652482268E-2</v>
      </c>
      <c r="S10" s="6">
        <f t="shared" si="0"/>
        <v>8.5106382978723402E-2</v>
      </c>
    </row>
  </sheetData>
  <mergeCells count="17">
    <mergeCell ref="A1:S1"/>
    <mergeCell ref="A2:S2"/>
    <mergeCell ref="A3:S3"/>
    <mergeCell ref="A8:A9"/>
    <mergeCell ref="B8:D8"/>
    <mergeCell ref="E8:G8"/>
    <mergeCell ref="H8:J8"/>
    <mergeCell ref="K4:M4"/>
    <mergeCell ref="K8:M8"/>
    <mergeCell ref="A4:A5"/>
    <mergeCell ref="B4:D4"/>
    <mergeCell ref="E4:G4"/>
    <mergeCell ref="H4:J4"/>
    <mergeCell ref="N4:P4"/>
    <mergeCell ref="N8:P8"/>
    <mergeCell ref="Q4:S4"/>
    <mergeCell ref="Q8:S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0DE2C-EA09-4851-884B-B41929423C39}">
  <dimension ref="A1:F26"/>
  <sheetViews>
    <sheetView zoomScaleNormal="100" workbookViewId="0">
      <selection activeCell="F44" sqref="F44"/>
    </sheetView>
  </sheetViews>
  <sheetFormatPr baseColWidth="10" defaultRowHeight="15" x14ac:dyDescent="0.25"/>
  <cols>
    <col min="1" max="1" width="30.140625" customWidth="1"/>
    <col min="2" max="5" width="15.7109375" style="1" customWidth="1"/>
    <col min="6" max="6" width="15.140625" style="1" customWidth="1"/>
  </cols>
  <sheetData>
    <row r="1" spans="1:6" ht="34.5" thickBot="1" x14ac:dyDescent="0.3">
      <c r="A1" s="20" t="s">
        <v>0</v>
      </c>
      <c r="B1" s="21"/>
      <c r="C1" s="21"/>
      <c r="D1" s="21"/>
      <c r="E1" s="21"/>
      <c r="F1" s="22"/>
    </row>
    <row r="2" spans="1:6" ht="21" x14ac:dyDescent="0.25">
      <c r="A2" s="23" t="s">
        <v>1</v>
      </c>
      <c r="B2" s="24"/>
      <c r="C2" s="24"/>
      <c r="D2" s="24"/>
      <c r="E2" s="24"/>
      <c r="F2" s="25"/>
    </row>
    <row r="3" spans="1:6" ht="21" x14ac:dyDescent="0.25">
      <c r="A3" s="32" t="s">
        <v>36</v>
      </c>
      <c r="B3" s="33"/>
      <c r="C3" s="33"/>
      <c r="D3" s="33"/>
      <c r="E3" s="33"/>
      <c r="F3" s="34"/>
    </row>
    <row r="4" spans="1:6" ht="15" customHeight="1" x14ac:dyDescent="0.25">
      <c r="A4" s="2" t="s">
        <v>13</v>
      </c>
      <c r="B4" s="13" t="s">
        <v>38</v>
      </c>
      <c r="C4" s="8" t="s">
        <v>6</v>
      </c>
      <c r="D4" s="8" t="s">
        <v>7</v>
      </c>
      <c r="E4" s="8" t="s">
        <v>37</v>
      </c>
      <c r="F4" s="8" t="s">
        <v>5</v>
      </c>
    </row>
    <row r="5" spans="1:6" x14ac:dyDescent="0.25">
      <c r="A5" s="37">
        <v>4562</v>
      </c>
      <c r="B5" s="7" t="s">
        <v>39</v>
      </c>
      <c r="C5" s="5">
        <v>19</v>
      </c>
      <c r="D5" s="5">
        <v>26</v>
      </c>
      <c r="E5" s="5">
        <f>(C5+D5)</f>
        <v>45</v>
      </c>
      <c r="F5" s="3"/>
    </row>
    <row r="6" spans="1:6" x14ac:dyDescent="0.25">
      <c r="A6" s="38"/>
      <c r="B6" s="7" t="s">
        <v>40</v>
      </c>
      <c r="C6" s="5">
        <v>28</v>
      </c>
      <c r="D6" s="5">
        <v>42</v>
      </c>
      <c r="E6" s="5">
        <f t="shared" ref="E6:E13" si="0">(C6+D6)</f>
        <v>70</v>
      </c>
      <c r="F6" s="3"/>
    </row>
    <row r="7" spans="1:6" x14ac:dyDescent="0.25">
      <c r="A7" s="38"/>
      <c r="B7" s="7" t="s">
        <v>41</v>
      </c>
      <c r="C7" s="5">
        <v>36</v>
      </c>
      <c r="D7" s="5">
        <v>65</v>
      </c>
      <c r="E7" s="5">
        <f t="shared" si="0"/>
        <v>101</v>
      </c>
      <c r="F7" s="3"/>
    </row>
    <row r="8" spans="1:6" x14ac:dyDescent="0.25">
      <c r="A8" s="38"/>
      <c r="B8" s="7" t="s">
        <v>42</v>
      </c>
      <c r="C8" s="5">
        <v>37</v>
      </c>
      <c r="D8" s="5">
        <v>59</v>
      </c>
      <c r="E8" s="5">
        <f t="shared" si="0"/>
        <v>96</v>
      </c>
      <c r="F8" s="3"/>
    </row>
    <row r="9" spans="1:6" x14ac:dyDescent="0.25">
      <c r="A9" s="38"/>
      <c r="B9" s="7" t="s">
        <v>43</v>
      </c>
      <c r="C9" s="5">
        <v>31</v>
      </c>
      <c r="D9" s="5">
        <v>53</v>
      </c>
      <c r="E9" s="5">
        <f t="shared" si="0"/>
        <v>84</v>
      </c>
      <c r="F9" s="3"/>
    </row>
    <row r="10" spans="1:6" x14ac:dyDescent="0.25">
      <c r="A10" s="38"/>
      <c r="B10" s="7" t="s">
        <v>44</v>
      </c>
      <c r="C10" s="5">
        <v>13</v>
      </c>
      <c r="D10" s="5">
        <v>20</v>
      </c>
      <c r="E10" s="5">
        <f t="shared" si="0"/>
        <v>33</v>
      </c>
      <c r="F10" s="3"/>
    </row>
    <row r="11" spans="1:6" x14ac:dyDescent="0.25">
      <c r="A11" s="38"/>
      <c r="B11" s="7" t="s">
        <v>45</v>
      </c>
      <c r="C11" s="5">
        <v>24</v>
      </c>
      <c r="D11" s="5">
        <v>22</v>
      </c>
      <c r="E11" s="5">
        <f t="shared" si="0"/>
        <v>46</v>
      </c>
      <c r="F11" s="3"/>
    </row>
    <row r="12" spans="1:6" x14ac:dyDescent="0.25">
      <c r="A12" s="38"/>
      <c r="B12" s="7" t="s">
        <v>46</v>
      </c>
      <c r="C12" s="5">
        <v>13</v>
      </c>
      <c r="D12" s="5">
        <v>31</v>
      </c>
      <c r="E12" s="5">
        <f t="shared" si="0"/>
        <v>44</v>
      </c>
      <c r="F12" s="3"/>
    </row>
    <row r="13" spans="1:6" x14ac:dyDescent="0.25">
      <c r="A13" s="39"/>
      <c r="B13" s="5" t="s">
        <v>47</v>
      </c>
      <c r="C13" s="5">
        <v>29</v>
      </c>
      <c r="D13" s="5">
        <v>66</v>
      </c>
      <c r="E13" s="5">
        <f t="shared" si="0"/>
        <v>95</v>
      </c>
      <c r="F13" s="5"/>
    </row>
    <row r="14" spans="1:6" x14ac:dyDescent="0.25">
      <c r="A14" s="12"/>
      <c r="B14" s="10"/>
      <c r="C14" s="5">
        <f>SUM(C5:C13)</f>
        <v>230</v>
      </c>
      <c r="D14" s="5">
        <f t="shared" ref="D14:E14" si="1">SUM(D5:D13)</f>
        <v>384</v>
      </c>
      <c r="E14" s="5">
        <f t="shared" si="1"/>
        <v>614</v>
      </c>
      <c r="F14" s="11"/>
    </row>
    <row r="15" spans="1:6" x14ac:dyDescent="0.25">
      <c r="A15" s="9"/>
    </row>
    <row r="16" spans="1:6" ht="15" customHeight="1" x14ac:dyDescent="0.25">
      <c r="A16" s="2" t="s">
        <v>13</v>
      </c>
      <c r="B16" s="14" t="s">
        <v>38</v>
      </c>
      <c r="C16" s="8" t="s">
        <v>6</v>
      </c>
      <c r="D16" s="8" t="s">
        <v>7</v>
      </c>
      <c r="E16" s="8" t="s">
        <v>37</v>
      </c>
      <c r="F16" s="8" t="s">
        <v>5</v>
      </c>
    </row>
    <row r="17" spans="1:6" ht="15" customHeight="1" x14ac:dyDescent="0.25">
      <c r="A17" s="37">
        <v>4562</v>
      </c>
      <c r="B17" s="7" t="s">
        <v>39</v>
      </c>
      <c r="C17" s="6">
        <f>(C5/E14)</f>
        <v>3.0944625407166124E-2</v>
      </c>
      <c r="D17" s="6">
        <f>(D5/E14)</f>
        <v>4.2345276872964167E-2</v>
      </c>
      <c r="E17" s="6">
        <f>(E5/E14)</f>
        <v>7.3289902280130298E-2</v>
      </c>
      <c r="F17" s="3"/>
    </row>
    <row r="18" spans="1:6" x14ac:dyDescent="0.25">
      <c r="A18" s="38"/>
      <c r="B18" s="7" t="s">
        <v>40</v>
      </c>
      <c r="C18" s="6">
        <f>(C6/E14)</f>
        <v>4.5602605863192182E-2</v>
      </c>
      <c r="D18" s="6">
        <f>(D6/E14)</f>
        <v>6.8403908794788276E-2</v>
      </c>
      <c r="E18" s="6">
        <f>(E6/E14)</f>
        <v>0.11400651465798045</v>
      </c>
      <c r="F18" s="3"/>
    </row>
    <row r="19" spans="1:6" x14ac:dyDescent="0.25">
      <c r="A19" s="38"/>
      <c r="B19" s="7" t="s">
        <v>41</v>
      </c>
      <c r="C19" s="6">
        <f>(C7/E14)</f>
        <v>5.8631921824104233E-2</v>
      </c>
      <c r="D19" s="6">
        <f>(D7/E14)</f>
        <v>0.10586319218241043</v>
      </c>
      <c r="E19" s="6">
        <f>(E7/E14)</f>
        <v>0.16449511400651465</v>
      </c>
      <c r="F19" s="3"/>
    </row>
    <row r="20" spans="1:6" x14ac:dyDescent="0.25">
      <c r="A20" s="38"/>
      <c r="B20" s="7" t="s">
        <v>42</v>
      </c>
      <c r="C20" s="6">
        <f>(C8/E14)</f>
        <v>6.026058631921824E-2</v>
      </c>
      <c r="D20" s="6">
        <f>(D8/E14)</f>
        <v>9.6091205211726385E-2</v>
      </c>
      <c r="E20" s="6">
        <f>(E8/E14)</f>
        <v>0.15635179153094461</v>
      </c>
      <c r="F20" s="3"/>
    </row>
    <row r="21" spans="1:6" x14ac:dyDescent="0.25">
      <c r="A21" s="38"/>
      <c r="B21" s="7" t="s">
        <v>43</v>
      </c>
      <c r="C21" s="6">
        <f>(C9/E14)</f>
        <v>5.0488599348534204E-2</v>
      </c>
      <c r="D21" s="6">
        <f>(D9/E14)</f>
        <v>8.6319218241042342E-2</v>
      </c>
      <c r="E21" s="6">
        <f>(E9/E14)</f>
        <v>0.13680781758957655</v>
      </c>
      <c r="F21" s="3"/>
    </row>
    <row r="22" spans="1:6" x14ac:dyDescent="0.25">
      <c r="A22" s="38"/>
      <c r="B22" s="7" t="s">
        <v>44</v>
      </c>
      <c r="C22" s="6">
        <f>(C10/E14)</f>
        <v>2.1172638436482084E-2</v>
      </c>
      <c r="D22" s="6">
        <f>(D10/E14)</f>
        <v>3.2573289902280131E-2</v>
      </c>
      <c r="E22" s="6">
        <f>(E10/E14)</f>
        <v>5.3745928338762218E-2</v>
      </c>
      <c r="F22" s="3"/>
    </row>
    <row r="23" spans="1:6" x14ac:dyDescent="0.25">
      <c r="A23" s="38"/>
      <c r="B23" s="7" t="s">
        <v>45</v>
      </c>
      <c r="C23" s="6">
        <f>(C11/E14)</f>
        <v>3.9087947882736153E-2</v>
      </c>
      <c r="D23" s="6">
        <f>(D11/E14)</f>
        <v>3.5830618892508145E-2</v>
      </c>
      <c r="E23" s="6">
        <f>(E11/E14)</f>
        <v>7.4918566775244305E-2</v>
      </c>
      <c r="F23" s="3"/>
    </row>
    <row r="24" spans="1:6" x14ac:dyDescent="0.25">
      <c r="A24" s="38"/>
      <c r="B24" s="7" t="s">
        <v>46</v>
      </c>
      <c r="C24" s="6">
        <f>(C12/E14)</f>
        <v>2.1172638436482084E-2</v>
      </c>
      <c r="D24" s="6">
        <f>(D12/E14)</f>
        <v>5.0488599348534204E-2</v>
      </c>
      <c r="E24" s="6">
        <f>(E12/E14)</f>
        <v>7.1661237785016291E-2</v>
      </c>
      <c r="F24" s="3"/>
    </row>
    <row r="25" spans="1:6" x14ac:dyDescent="0.25">
      <c r="A25" s="39"/>
      <c r="B25" s="5" t="s">
        <v>47</v>
      </c>
      <c r="C25" s="6">
        <f>(C13/E14)</f>
        <v>4.7231270358306189E-2</v>
      </c>
      <c r="D25" s="6">
        <f>(D13/E14)</f>
        <v>0.10749185667752444</v>
      </c>
      <c r="E25" s="6">
        <f>(E13/E14)</f>
        <v>0.15472312703583063</v>
      </c>
      <c r="F25" s="5"/>
    </row>
    <row r="26" spans="1:6" x14ac:dyDescent="0.25">
      <c r="A26" s="12"/>
      <c r="B26" s="10"/>
      <c r="C26" s="6">
        <f>SUM(C17:C25)</f>
        <v>0.37459283387622155</v>
      </c>
      <c r="D26" s="6">
        <f>SUM(D17:D25)</f>
        <v>0.62540716612377856</v>
      </c>
      <c r="E26" s="6">
        <f>(E14/E14)</f>
        <v>1</v>
      </c>
      <c r="F26" s="11"/>
    </row>
  </sheetData>
  <mergeCells count="5">
    <mergeCell ref="A5:A13"/>
    <mergeCell ref="A17:A25"/>
    <mergeCell ref="A1:F1"/>
    <mergeCell ref="A2:F2"/>
    <mergeCell ref="A3:F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091FC-F7F0-46AB-B8AB-25D3F6A0CA55}">
  <dimension ref="A1:D18"/>
  <sheetViews>
    <sheetView zoomScale="85" zoomScaleNormal="85" workbookViewId="0">
      <selection activeCell="F6" sqref="F6"/>
    </sheetView>
  </sheetViews>
  <sheetFormatPr baseColWidth="10" defaultRowHeight="15" x14ac:dyDescent="0.25"/>
  <cols>
    <col min="1" max="1" width="30.140625" customWidth="1"/>
    <col min="2" max="2" width="17.85546875" style="1" customWidth="1"/>
    <col min="3" max="3" width="25" style="1" customWidth="1"/>
    <col min="4" max="4" width="60.5703125" style="1" customWidth="1"/>
  </cols>
  <sheetData>
    <row r="1" spans="1:4" ht="34.5" thickBot="1" x14ac:dyDescent="0.3">
      <c r="A1" s="20" t="s">
        <v>0</v>
      </c>
      <c r="B1" s="21"/>
      <c r="C1" s="21"/>
      <c r="D1" s="22"/>
    </row>
    <row r="2" spans="1:4" ht="21" x14ac:dyDescent="0.25">
      <c r="A2" s="23" t="s">
        <v>56</v>
      </c>
      <c r="B2" s="24"/>
      <c r="C2" s="24"/>
      <c r="D2" s="25"/>
    </row>
    <row r="3" spans="1:4" ht="21" x14ac:dyDescent="0.25">
      <c r="A3" s="32" t="s">
        <v>55</v>
      </c>
      <c r="B3" s="33"/>
      <c r="C3" s="33"/>
      <c r="D3" s="34"/>
    </row>
    <row r="4" spans="1:4" ht="45" x14ac:dyDescent="0.25">
      <c r="A4" s="2" t="s">
        <v>48</v>
      </c>
      <c r="B4" s="3" t="s">
        <v>59</v>
      </c>
      <c r="C4" s="3" t="s">
        <v>54</v>
      </c>
      <c r="D4" s="3" t="s">
        <v>5</v>
      </c>
    </row>
    <row r="5" spans="1:4" x14ac:dyDescent="0.25">
      <c r="A5" s="5" t="s">
        <v>49</v>
      </c>
      <c r="B5" s="3">
        <v>1</v>
      </c>
      <c r="C5" s="3">
        <v>0</v>
      </c>
      <c r="D5" s="3"/>
    </row>
    <row r="6" spans="1:4" ht="60" x14ac:dyDescent="0.25">
      <c r="A6" s="5" t="s">
        <v>50</v>
      </c>
      <c r="B6" s="3">
        <v>46</v>
      </c>
      <c r="C6" s="3">
        <v>36</v>
      </c>
      <c r="D6" s="3" t="s">
        <v>60</v>
      </c>
    </row>
    <row r="7" spans="1:4" x14ac:dyDescent="0.25">
      <c r="A7" s="5" t="s">
        <v>51</v>
      </c>
      <c r="B7" s="3">
        <v>21</v>
      </c>
      <c r="C7" s="3">
        <v>1</v>
      </c>
      <c r="D7" s="3"/>
    </row>
    <row r="8" spans="1:4" x14ac:dyDescent="0.25">
      <c r="A8" s="5" t="s">
        <v>52</v>
      </c>
      <c r="B8" s="3">
        <v>43</v>
      </c>
      <c r="C8" s="3">
        <v>34</v>
      </c>
      <c r="D8" s="3"/>
    </row>
    <row r="9" spans="1:4" x14ac:dyDescent="0.25">
      <c r="A9" s="5" t="s">
        <v>53</v>
      </c>
      <c r="B9" s="3">
        <v>30</v>
      </c>
      <c r="C9" s="3">
        <v>28</v>
      </c>
      <c r="D9" s="3"/>
    </row>
    <row r="10" spans="1:4" x14ac:dyDescent="0.25">
      <c r="A10" s="10"/>
      <c r="B10" s="3">
        <f>SUM(B5:B9)</f>
        <v>141</v>
      </c>
      <c r="C10" s="3">
        <f>SUM(C5:C9)</f>
        <v>99</v>
      </c>
      <c r="D10" s="15"/>
    </row>
    <row r="12" spans="1:4" ht="45" x14ac:dyDescent="0.25">
      <c r="A12" s="2" t="s">
        <v>48</v>
      </c>
      <c r="B12" s="3" t="s">
        <v>58</v>
      </c>
      <c r="C12" s="3" t="s">
        <v>54</v>
      </c>
      <c r="D12" s="3" t="s">
        <v>5</v>
      </c>
    </row>
    <row r="13" spans="1:4" x14ac:dyDescent="0.25">
      <c r="A13" s="5" t="s">
        <v>49</v>
      </c>
      <c r="B13" s="16">
        <f>(B5/B10)</f>
        <v>7.0921985815602835E-3</v>
      </c>
      <c r="C13" s="16">
        <f>(C5/B10)</f>
        <v>0</v>
      </c>
      <c r="D13" s="3"/>
    </row>
    <row r="14" spans="1:4" ht="60" x14ac:dyDescent="0.25">
      <c r="A14" s="5" t="s">
        <v>50</v>
      </c>
      <c r="B14" s="16">
        <f>(B6/B10)</f>
        <v>0.32624113475177308</v>
      </c>
      <c r="C14" s="16">
        <f>(C6/B10)</f>
        <v>0.25531914893617019</v>
      </c>
      <c r="D14" s="3" t="s">
        <v>57</v>
      </c>
    </row>
    <row r="15" spans="1:4" x14ac:dyDescent="0.25">
      <c r="A15" s="5" t="s">
        <v>51</v>
      </c>
      <c r="B15" s="16">
        <f>(B7/B10)</f>
        <v>0.14893617021276595</v>
      </c>
      <c r="C15" s="16">
        <f>(C7/B10)</f>
        <v>7.0921985815602835E-3</v>
      </c>
      <c r="D15" s="3"/>
    </row>
    <row r="16" spans="1:4" x14ac:dyDescent="0.25">
      <c r="A16" s="5" t="s">
        <v>52</v>
      </c>
      <c r="B16" s="16">
        <f>(B8/B10)</f>
        <v>0.30496453900709219</v>
      </c>
      <c r="C16" s="16">
        <f>(C8/B10)</f>
        <v>0.24113475177304963</v>
      </c>
      <c r="D16" s="3"/>
    </row>
    <row r="17" spans="1:4" x14ac:dyDescent="0.25">
      <c r="A17" s="5" t="s">
        <v>53</v>
      </c>
      <c r="B17" s="16">
        <f>(B9/B10)</f>
        <v>0.21276595744680851</v>
      </c>
      <c r="C17" s="16">
        <f>(C9/B10)</f>
        <v>0.19858156028368795</v>
      </c>
      <c r="D17" s="3"/>
    </row>
    <row r="18" spans="1:4" x14ac:dyDescent="0.25">
      <c r="B18" s="16">
        <f>SUM(B13:B17)</f>
        <v>1</v>
      </c>
      <c r="C18" s="16">
        <f t="shared" ref="C18" si="0">(C10/B10)</f>
        <v>0.7021276595744681</v>
      </c>
    </row>
  </sheetData>
  <mergeCells count="3">
    <mergeCell ref="A2:D2"/>
    <mergeCell ref="A1:D1"/>
    <mergeCell ref="A3:D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D7FFB-4147-4A97-AC82-C67CE41A2B94}">
  <dimension ref="A1:H18"/>
  <sheetViews>
    <sheetView zoomScale="85" zoomScaleNormal="85" workbookViewId="0">
      <selection activeCell="G12" sqref="G12"/>
    </sheetView>
  </sheetViews>
  <sheetFormatPr baseColWidth="10" defaultRowHeight="15" x14ac:dyDescent="0.25"/>
  <cols>
    <col min="1" max="1" width="30.140625" customWidth="1"/>
    <col min="2" max="7" width="17.85546875" style="1" customWidth="1"/>
    <col min="8" max="8" width="60.5703125" style="1" customWidth="1"/>
  </cols>
  <sheetData>
    <row r="1" spans="1:8" ht="34.5" thickBot="1" x14ac:dyDescent="0.3">
      <c r="A1" s="20" t="s">
        <v>0</v>
      </c>
      <c r="B1" s="21"/>
      <c r="C1" s="21"/>
      <c r="D1" s="21"/>
      <c r="E1" s="21"/>
      <c r="F1" s="21"/>
      <c r="G1" s="21"/>
      <c r="H1" s="22"/>
    </row>
    <row r="2" spans="1:8" ht="21" x14ac:dyDescent="0.25">
      <c r="A2" s="23" t="s">
        <v>70</v>
      </c>
      <c r="B2" s="24"/>
      <c r="C2" s="24"/>
      <c r="D2" s="24"/>
      <c r="E2" s="24"/>
      <c r="F2" s="24"/>
      <c r="G2" s="24"/>
      <c r="H2" s="25"/>
    </row>
    <row r="3" spans="1:8" ht="21" x14ac:dyDescent="0.25">
      <c r="A3" s="32" t="s">
        <v>71</v>
      </c>
      <c r="B3" s="33"/>
      <c r="C3" s="33"/>
      <c r="D3" s="33"/>
      <c r="E3" s="33"/>
      <c r="F3" s="33"/>
      <c r="G3" s="33"/>
      <c r="H3" s="34"/>
    </row>
    <row r="4" spans="1:8" ht="45" x14ac:dyDescent="0.25">
      <c r="A4" s="2" t="s">
        <v>48</v>
      </c>
      <c r="B4" s="3" t="s">
        <v>61</v>
      </c>
      <c r="C4" s="3" t="s">
        <v>6</v>
      </c>
      <c r="D4" s="3" t="s">
        <v>62</v>
      </c>
      <c r="E4" s="3" t="s">
        <v>63</v>
      </c>
      <c r="F4" s="3" t="s">
        <v>64</v>
      </c>
      <c r="G4" s="3" t="s">
        <v>66</v>
      </c>
      <c r="H4" s="3" t="s">
        <v>5</v>
      </c>
    </row>
    <row r="5" spans="1:8" x14ac:dyDescent="0.25">
      <c r="A5" s="5" t="s">
        <v>49</v>
      </c>
      <c r="B5" s="3">
        <v>5</v>
      </c>
      <c r="C5" s="3">
        <v>2</v>
      </c>
      <c r="D5" s="3">
        <v>3</v>
      </c>
      <c r="E5" s="3">
        <v>0</v>
      </c>
      <c r="F5" s="3">
        <v>0</v>
      </c>
      <c r="G5" s="3">
        <v>0</v>
      </c>
      <c r="H5" s="3"/>
    </row>
    <row r="6" spans="1:8" x14ac:dyDescent="0.25">
      <c r="A6" s="5" t="s">
        <v>50</v>
      </c>
      <c r="B6" s="3">
        <v>27923</v>
      </c>
      <c r="C6" s="3">
        <v>15489</v>
      </c>
      <c r="D6" s="3">
        <v>12346</v>
      </c>
      <c r="E6" s="3">
        <v>88</v>
      </c>
      <c r="F6" s="3">
        <v>2586</v>
      </c>
      <c r="G6" s="3">
        <v>2067</v>
      </c>
      <c r="H6" s="3"/>
    </row>
    <row r="7" spans="1:8" x14ac:dyDescent="0.25">
      <c r="A7" s="5" t="s">
        <v>51</v>
      </c>
      <c r="B7" s="3">
        <v>134</v>
      </c>
      <c r="C7" s="3">
        <v>76</v>
      </c>
      <c r="D7" s="3">
        <v>57</v>
      </c>
      <c r="E7" s="3">
        <v>1</v>
      </c>
      <c r="F7" s="3">
        <v>11</v>
      </c>
      <c r="G7" s="3">
        <v>15</v>
      </c>
      <c r="H7" s="3"/>
    </row>
    <row r="8" spans="1:8" x14ac:dyDescent="0.25">
      <c r="A8" s="5" t="s">
        <v>52</v>
      </c>
      <c r="B8" s="3">
        <v>863</v>
      </c>
      <c r="C8" s="3">
        <v>420</v>
      </c>
      <c r="D8" s="3">
        <v>441</v>
      </c>
      <c r="E8" s="3">
        <v>2</v>
      </c>
      <c r="F8" s="3">
        <v>43</v>
      </c>
      <c r="G8" s="3">
        <v>78</v>
      </c>
      <c r="H8" s="3"/>
    </row>
    <row r="9" spans="1:8" x14ac:dyDescent="0.25">
      <c r="A9" s="5" t="s">
        <v>53</v>
      </c>
      <c r="B9" s="3">
        <v>302</v>
      </c>
      <c r="C9" s="3">
        <v>250</v>
      </c>
      <c r="D9" s="3">
        <v>348</v>
      </c>
      <c r="E9" s="3">
        <v>4</v>
      </c>
      <c r="F9" s="3">
        <v>34</v>
      </c>
      <c r="G9" s="3">
        <v>51</v>
      </c>
      <c r="H9" s="3"/>
    </row>
    <row r="10" spans="1:8" x14ac:dyDescent="0.25">
      <c r="A10" s="10"/>
      <c r="B10" s="3">
        <f>SUM(B5:B9)</f>
        <v>29227</v>
      </c>
      <c r="C10" s="3">
        <f>SUM(C5:C9)</f>
        <v>16237</v>
      </c>
      <c r="D10" s="3">
        <f t="shared" ref="D10:G10" si="0">SUM(D5:D9)</f>
        <v>13195</v>
      </c>
      <c r="E10" s="3">
        <f t="shared" si="0"/>
        <v>95</v>
      </c>
      <c r="F10" s="3">
        <f t="shared" si="0"/>
        <v>2674</v>
      </c>
      <c r="G10" s="3">
        <f t="shared" si="0"/>
        <v>2211</v>
      </c>
      <c r="H10" s="15"/>
    </row>
    <row r="12" spans="1:8" ht="45" x14ac:dyDescent="0.25">
      <c r="A12" s="2" t="s">
        <v>48</v>
      </c>
      <c r="B12" s="3" t="s">
        <v>58</v>
      </c>
      <c r="C12" s="3" t="s">
        <v>6</v>
      </c>
      <c r="D12" s="3" t="s">
        <v>62</v>
      </c>
      <c r="E12" s="3" t="s">
        <v>63</v>
      </c>
      <c r="F12" s="3" t="s">
        <v>64</v>
      </c>
      <c r="G12" s="3" t="s">
        <v>65</v>
      </c>
      <c r="H12" s="3" t="s">
        <v>5</v>
      </c>
    </row>
    <row r="13" spans="1:8" x14ac:dyDescent="0.25">
      <c r="A13" s="5" t="s">
        <v>49</v>
      </c>
      <c r="B13" s="16">
        <f>(B5/B5)</f>
        <v>1</v>
      </c>
      <c r="C13" s="16">
        <f>(C5/B5)</f>
        <v>0.4</v>
      </c>
      <c r="D13" s="16">
        <f>(D5/B5)</f>
        <v>0.6</v>
      </c>
      <c r="E13" s="16">
        <f>(E5/B5)</f>
        <v>0</v>
      </c>
      <c r="F13" s="16">
        <f>(F5/B5)</f>
        <v>0</v>
      </c>
      <c r="G13" s="16">
        <f>(G5/B5)</f>
        <v>0</v>
      </c>
      <c r="H13" s="3"/>
    </row>
    <row r="14" spans="1:8" x14ac:dyDescent="0.25">
      <c r="A14" s="5" t="s">
        <v>50</v>
      </c>
      <c r="B14" s="16">
        <f t="shared" ref="B14:B18" si="1">(B6/B6)</f>
        <v>1</v>
      </c>
      <c r="C14" s="16">
        <f t="shared" ref="C14:C18" si="2">(C6/B6)</f>
        <v>0.55470400744905635</v>
      </c>
      <c r="D14" s="16">
        <f t="shared" ref="D14:D18" si="3">(D6/B6)</f>
        <v>0.4421444687175447</v>
      </c>
      <c r="E14" s="16">
        <f t="shared" ref="E14:E18" si="4">(E6/B6)</f>
        <v>3.1515238333989903E-3</v>
      </c>
      <c r="F14" s="16">
        <f t="shared" ref="F14:F18" si="5">(F6/B6)</f>
        <v>9.2611825376929413E-2</v>
      </c>
      <c r="G14" s="16">
        <f t="shared" ref="G14:G18" si="6">(G6/B6)</f>
        <v>7.402499731404219E-2</v>
      </c>
      <c r="H14" s="3"/>
    </row>
    <row r="15" spans="1:8" x14ac:dyDescent="0.25">
      <c r="A15" s="5" t="s">
        <v>51</v>
      </c>
      <c r="B15" s="16">
        <f t="shared" si="1"/>
        <v>1</v>
      </c>
      <c r="C15" s="16">
        <f t="shared" si="2"/>
        <v>0.56716417910447758</v>
      </c>
      <c r="D15" s="16">
        <f t="shared" si="3"/>
        <v>0.42537313432835822</v>
      </c>
      <c r="E15" s="16">
        <f t="shared" si="4"/>
        <v>7.462686567164179E-3</v>
      </c>
      <c r="F15" s="16">
        <f t="shared" si="5"/>
        <v>8.2089552238805971E-2</v>
      </c>
      <c r="G15" s="16">
        <f t="shared" si="6"/>
        <v>0.11194029850746269</v>
      </c>
      <c r="H15" s="3"/>
    </row>
    <row r="16" spans="1:8" x14ac:dyDescent="0.25">
      <c r="A16" s="5" t="s">
        <v>52</v>
      </c>
      <c r="B16" s="16">
        <f t="shared" si="1"/>
        <v>1</v>
      </c>
      <c r="C16" s="16">
        <f t="shared" si="2"/>
        <v>0.48667439165701043</v>
      </c>
      <c r="D16" s="16">
        <f t="shared" si="3"/>
        <v>0.5110081112398609</v>
      </c>
      <c r="E16" s="16">
        <f t="shared" si="4"/>
        <v>2.3174971031286211E-3</v>
      </c>
      <c r="F16" s="16">
        <f t="shared" si="5"/>
        <v>4.9826187717265352E-2</v>
      </c>
      <c r="G16" s="16">
        <f t="shared" si="6"/>
        <v>9.0382387022016217E-2</v>
      </c>
      <c r="H16" s="3"/>
    </row>
    <row r="17" spans="1:8" x14ac:dyDescent="0.25">
      <c r="A17" s="5" t="s">
        <v>53</v>
      </c>
      <c r="B17" s="16">
        <f t="shared" si="1"/>
        <v>1</v>
      </c>
      <c r="C17" s="16">
        <f t="shared" si="2"/>
        <v>0.82781456953642385</v>
      </c>
      <c r="D17" s="16">
        <f t="shared" si="3"/>
        <v>1.1523178807947019</v>
      </c>
      <c r="E17" s="16">
        <f t="shared" si="4"/>
        <v>1.3245033112582781E-2</v>
      </c>
      <c r="F17" s="16">
        <f t="shared" si="5"/>
        <v>0.11258278145695365</v>
      </c>
      <c r="G17" s="16">
        <f t="shared" si="6"/>
        <v>0.16887417218543047</v>
      </c>
      <c r="H17" s="3"/>
    </row>
    <row r="18" spans="1:8" x14ac:dyDescent="0.25">
      <c r="B18" s="16">
        <f t="shared" si="1"/>
        <v>1</v>
      </c>
      <c r="C18" s="16">
        <f t="shared" si="2"/>
        <v>0.55554795223594622</v>
      </c>
      <c r="D18" s="16">
        <f t="shared" si="3"/>
        <v>0.45146611010367127</v>
      </c>
      <c r="E18" s="16">
        <f t="shared" si="4"/>
        <v>3.2504191329934648E-3</v>
      </c>
      <c r="F18" s="16">
        <f t="shared" si="5"/>
        <v>9.1490744859205525E-2</v>
      </c>
      <c r="G18" s="16">
        <f t="shared" si="6"/>
        <v>7.5649228453142647E-2</v>
      </c>
    </row>
  </sheetData>
  <mergeCells count="3">
    <mergeCell ref="A1:H1"/>
    <mergeCell ref="A2:H2"/>
    <mergeCell ref="A3:H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9FEBC-71C5-4E03-9054-7C4E37164414}">
  <dimension ref="A1:D11"/>
  <sheetViews>
    <sheetView zoomScale="85" zoomScaleNormal="85" workbookViewId="0">
      <selection activeCell="G29" sqref="G29"/>
    </sheetView>
  </sheetViews>
  <sheetFormatPr baseColWidth="10" defaultRowHeight="15" x14ac:dyDescent="0.25"/>
  <cols>
    <col min="1" max="1" width="30.140625" customWidth="1"/>
    <col min="2" max="3" width="17.85546875" style="1" customWidth="1"/>
    <col min="4" max="4" width="60.5703125" style="1" customWidth="1"/>
  </cols>
  <sheetData>
    <row r="1" spans="1:4" ht="34.5" thickBot="1" x14ac:dyDescent="0.3">
      <c r="A1" s="20" t="s">
        <v>0</v>
      </c>
      <c r="B1" s="21"/>
      <c r="C1" s="21"/>
      <c r="D1" s="22"/>
    </row>
    <row r="2" spans="1:4" ht="21" x14ac:dyDescent="0.25">
      <c r="A2" s="23" t="s">
        <v>70</v>
      </c>
      <c r="B2" s="24"/>
      <c r="C2" s="24"/>
      <c r="D2" s="25"/>
    </row>
    <row r="3" spans="1:4" ht="21" x14ac:dyDescent="0.25">
      <c r="A3" s="32" t="s">
        <v>71</v>
      </c>
      <c r="B3" s="33"/>
      <c r="C3" s="33"/>
      <c r="D3" s="34"/>
    </row>
    <row r="4" spans="1:4" x14ac:dyDescent="0.25">
      <c r="A4" s="2" t="s">
        <v>153</v>
      </c>
      <c r="B4" s="3" t="s">
        <v>152</v>
      </c>
      <c r="C4" s="3" t="s">
        <v>71</v>
      </c>
      <c r="D4" s="3" t="s">
        <v>5</v>
      </c>
    </row>
    <row r="5" spans="1:4" x14ac:dyDescent="0.25">
      <c r="A5" s="5" t="s">
        <v>146</v>
      </c>
      <c r="B5" s="3">
        <v>1</v>
      </c>
      <c r="C5" s="3">
        <v>171</v>
      </c>
      <c r="D5" s="40" t="s">
        <v>154</v>
      </c>
    </row>
    <row r="6" spans="1:4" x14ac:dyDescent="0.25">
      <c r="A6" s="5" t="s">
        <v>147</v>
      </c>
      <c r="B6" s="3">
        <v>1</v>
      </c>
      <c r="C6" s="3">
        <v>464</v>
      </c>
      <c r="D6" s="41"/>
    </row>
    <row r="7" spans="1:4" x14ac:dyDescent="0.25">
      <c r="A7" s="5" t="s">
        <v>148</v>
      </c>
      <c r="B7" s="3">
        <v>1</v>
      </c>
      <c r="C7" s="3">
        <v>387</v>
      </c>
      <c r="D7" s="41"/>
    </row>
    <row r="8" spans="1:4" x14ac:dyDescent="0.25">
      <c r="A8" s="5" t="s">
        <v>149</v>
      </c>
      <c r="B8" s="3">
        <v>14</v>
      </c>
      <c r="C8" s="3">
        <v>47287</v>
      </c>
      <c r="D8" s="41"/>
    </row>
    <row r="9" spans="1:4" x14ac:dyDescent="0.25">
      <c r="A9" s="5" t="s">
        <v>150</v>
      </c>
      <c r="B9" s="3">
        <v>1</v>
      </c>
      <c r="C9" s="3">
        <v>122</v>
      </c>
      <c r="D9" s="41"/>
    </row>
    <row r="10" spans="1:4" x14ac:dyDescent="0.25">
      <c r="A10" s="5" t="s">
        <v>151</v>
      </c>
      <c r="B10" s="3">
        <v>4</v>
      </c>
      <c r="C10" s="3">
        <v>4805</v>
      </c>
      <c r="D10" s="42"/>
    </row>
    <row r="11" spans="1:4" x14ac:dyDescent="0.25">
      <c r="A11" s="10"/>
      <c r="B11" s="3">
        <f>SUM(B5:B10)</f>
        <v>22</v>
      </c>
      <c r="C11" s="3">
        <f>SUM(C5:C10)</f>
        <v>53236</v>
      </c>
      <c r="D11" s="15"/>
    </row>
  </sheetData>
  <mergeCells count="4">
    <mergeCell ref="A1:D1"/>
    <mergeCell ref="A2:D2"/>
    <mergeCell ref="A3:D3"/>
    <mergeCell ref="D5:D10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B1C7C-0A0E-46C6-9B82-4580C93FC63D}">
  <dimension ref="A1:F18"/>
  <sheetViews>
    <sheetView zoomScale="85" zoomScaleNormal="85" workbookViewId="0">
      <selection activeCell="I51" sqref="I51"/>
    </sheetView>
  </sheetViews>
  <sheetFormatPr baseColWidth="10" defaultRowHeight="15" x14ac:dyDescent="0.25"/>
  <cols>
    <col min="1" max="1" width="30.140625" customWidth="1"/>
    <col min="2" max="5" width="17.85546875" style="1" customWidth="1"/>
    <col min="6" max="6" width="31.85546875" style="1" customWidth="1"/>
  </cols>
  <sheetData>
    <row r="1" spans="1:6" ht="34.5" thickBot="1" x14ac:dyDescent="0.3">
      <c r="A1" s="20" t="s">
        <v>0</v>
      </c>
      <c r="B1" s="21"/>
      <c r="C1" s="21"/>
      <c r="D1" s="21"/>
      <c r="E1" s="21"/>
      <c r="F1" s="22"/>
    </row>
    <row r="2" spans="1:6" ht="21" x14ac:dyDescent="0.25">
      <c r="A2" s="23" t="s">
        <v>70</v>
      </c>
      <c r="B2" s="24"/>
      <c r="C2" s="24"/>
      <c r="D2" s="24"/>
      <c r="E2" s="24"/>
      <c r="F2" s="25"/>
    </row>
    <row r="3" spans="1:6" ht="21" x14ac:dyDescent="0.25">
      <c r="A3" s="32" t="s">
        <v>72</v>
      </c>
      <c r="B3" s="33"/>
      <c r="C3" s="33"/>
      <c r="D3" s="33"/>
      <c r="E3" s="33"/>
      <c r="F3" s="34"/>
    </row>
    <row r="4" spans="1:6" ht="45" x14ac:dyDescent="0.25">
      <c r="A4" s="2" t="s">
        <v>48</v>
      </c>
      <c r="B4" s="3" t="s">
        <v>61</v>
      </c>
      <c r="C4" s="3" t="s">
        <v>67</v>
      </c>
      <c r="D4" s="3" t="s">
        <v>68</v>
      </c>
      <c r="E4" s="3" t="s">
        <v>69</v>
      </c>
      <c r="F4" s="3" t="s">
        <v>5</v>
      </c>
    </row>
    <row r="5" spans="1:6" x14ac:dyDescent="0.25">
      <c r="A5" s="5" t="s">
        <v>49</v>
      </c>
      <c r="B5" s="3">
        <v>5</v>
      </c>
      <c r="C5" s="3">
        <v>0</v>
      </c>
      <c r="D5" s="3">
        <v>0</v>
      </c>
      <c r="E5" s="3">
        <v>1</v>
      </c>
      <c r="F5" s="3"/>
    </row>
    <row r="6" spans="1:6" x14ac:dyDescent="0.25">
      <c r="A6" s="5" t="s">
        <v>50</v>
      </c>
      <c r="B6" s="3">
        <v>27923</v>
      </c>
      <c r="C6" s="3">
        <v>21679</v>
      </c>
      <c r="D6" s="3">
        <v>12041</v>
      </c>
      <c r="E6" s="3">
        <v>3507</v>
      </c>
      <c r="F6" s="3"/>
    </row>
    <row r="7" spans="1:6" x14ac:dyDescent="0.25">
      <c r="A7" s="5" t="s">
        <v>51</v>
      </c>
      <c r="B7" s="3">
        <v>134</v>
      </c>
      <c r="C7" s="3">
        <v>165</v>
      </c>
      <c r="D7" s="3">
        <v>151</v>
      </c>
      <c r="E7" s="3">
        <v>28</v>
      </c>
      <c r="F7" s="3"/>
    </row>
    <row r="8" spans="1:6" x14ac:dyDescent="0.25">
      <c r="A8" s="5" t="s">
        <v>52</v>
      </c>
      <c r="B8" s="3">
        <v>863</v>
      </c>
      <c r="C8" s="3">
        <v>417</v>
      </c>
      <c r="D8" s="3">
        <v>329</v>
      </c>
      <c r="E8" s="3">
        <v>169</v>
      </c>
      <c r="F8" s="3"/>
    </row>
    <row r="9" spans="1:6" x14ac:dyDescent="0.25">
      <c r="A9" s="5" t="s">
        <v>53</v>
      </c>
      <c r="B9" s="3">
        <v>302</v>
      </c>
      <c r="C9" s="3">
        <v>155</v>
      </c>
      <c r="D9" s="3">
        <v>112</v>
      </c>
      <c r="E9" s="3">
        <v>67</v>
      </c>
      <c r="F9" s="3"/>
    </row>
    <row r="10" spans="1:6" x14ac:dyDescent="0.25">
      <c r="A10" s="10"/>
      <c r="B10" s="3">
        <f>SUM(B5:B9)</f>
        <v>29227</v>
      </c>
      <c r="C10" s="3">
        <f>SUM(C5:C9)</f>
        <v>22416</v>
      </c>
      <c r="D10" s="3">
        <f>SUM(D5:D9)</f>
        <v>12633</v>
      </c>
      <c r="E10" s="3">
        <f>SUM(E5:E9)</f>
        <v>3772</v>
      </c>
      <c r="F10" s="15"/>
    </row>
    <row r="12" spans="1:6" ht="45" x14ac:dyDescent="0.25">
      <c r="A12" s="2" t="s">
        <v>48</v>
      </c>
      <c r="B12" s="3" t="s">
        <v>61</v>
      </c>
      <c r="C12" s="3" t="s">
        <v>67</v>
      </c>
      <c r="D12" s="3" t="s">
        <v>68</v>
      </c>
      <c r="E12" s="3" t="s">
        <v>69</v>
      </c>
      <c r="F12" s="3" t="s">
        <v>5</v>
      </c>
    </row>
    <row r="13" spans="1:6" x14ac:dyDescent="0.25">
      <c r="A13" s="5" t="s">
        <v>49</v>
      </c>
      <c r="B13" s="16">
        <f>(B5/B5)</f>
        <v>1</v>
      </c>
      <c r="C13" s="16">
        <f>(C5/B5)</f>
        <v>0</v>
      </c>
      <c r="D13" s="16">
        <f>(D5/B5)</f>
        <v>0</v>
      </c>
      <c r="E13" s="16">
        <f>(E5/B5)</f>
        <v>0.2</v>
      </c>
      <c r="F13" s="3"/>
    </row>
    <row r="14" spans="1:6" x14ac:dyDescent="0.25">
      <c r="A14" s="5" t="s">
        <v>50</v>
      </c>
      <c r="B14" s="16">
        <f t="shared" ref="B14:B18" si="0">(B6/B6)</f>
        <v>1</v>
      </c>
      <c r="C14" s="16">
        <f>(C6/B6)</f>
        <v>0.77638505891200804</v>
      </c>
      <c r="D14" s="16">
        <f t="shared" ref="D14:D18" si="1">(D6/B6)</f>
        <v>0.43122157361315044</v>
      </c>
      <c r="E14" s="16">
        <f t="shared" ref="E14:E18" si="2">(E6/B6)</f>
        <v>0.12559538731511657</v>
      </c>
      <c r="F14" s="3"/>
    </row>
    <row r="15" spans="1:6" x14ac:dyDescent="0.25">
      <c r="A15" s="5" t="s">
        <v>51</v>
      </c>
      <c r="B15" s="16">
        <f t="shared" si="0"/>
        <v>1</v>
      </c>
      <c r="C15" s="16">
        <f>(C7/B7)</f>
        <v>1.2313432835820894</v>
      </c>
      <c r="D15" s="16">
        <f t="shared" si="1"/>
        <v>1.1268656716417911</v>
      </c>
      <c r="E15" s="16">
        <f t="shared" si="2"/>
        <v>0.20895522388059701</v>
      </c>
      <c r="F15" s="3"/>
    </row>
    <row r="16" spans="1:6" x14ac:dyDescent="0.25">
      <c r="A16" s="5" t="s">
        <v>52</v>
      </c>
      <c r="B16" s="16">
        <f t="shared" si="0"/>
        <v>1</v>
      </c>
      <c r="C16" s="16">
        <f t="shared" ref="C16:C18" si="3">(C8/B8)</f>
        <v>0.48319814600231747</v>
      </c>
      <c r="D16" s="16">
        <f t="shared" si="1"/>
        <v>0.38122827346465815</v>
      </c>
      <c r="E16" s="16">
        <f t="shared" si="2"/>
        <v>0.19582850521436848</v>
      </c>
      <c r="F16" s="3"/>
    </row>
    <row r="17" spans="1:6" x14ac:dyDescent="0.25">
      <c r="A17" s="5" t="s">
        <v>53</v>
      </c>
      <c r="B17" s="16">
        <f t="shared" si="0"/>
        <v>1</v>
      </c>
      <c r="C17" s="16">
        <f t="shared" si="3"/>
        <v>0.51324503311258274</v>
      </c>
      <c r="D17" s="16">
        <f t="shared" si="1"/>
        <v>0.37086092715231789</v>
      </c>
      <c r="E17" s="16">
        <f t="shared" si="2"/>
        <v>0.22185430463576158</v>
      </c>
      <c r="F17" s="3"/>
    </row>
    <row r="18" spans="1:6" x14ac:dyDescent="0.25">
      <c r="B18" s="16">
        <f t="shared" si="0"/>
        <v>1</v>
      </c>
      <c r="C18" s="16">
        <f t="shared" si="3"/>
        <v>0.76696205563348963</v>
      </c>
      <c r="D18" s="16">
        <f t="shared" si="1"/>
        <v>0.43223731481164679</v>
      </c>
      <c r="E18" s="16">
        <f t="shared" si="2"/>
        <v>0.12905874704896159</v>
      </c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Planta Académica</vt:lpstr>
      <vt:lpstr>SNII</vt:lpstr>
      <vt:lpstr>PRODEP</vt:lpstr>
      <vt:lpstr>Cuerpos Académicos</vt:lpstr>
      <vt:lpstr>ESDEPED</vt:lpstr>
      <vt:lpstr>Acreditación</vt:lpstr>
      <vt:lpstr>Matrícula</vt:lpstr>
      <vt:lpstr>Presencia en el Edo.</vt:lpstr>
      <vt:lpstr>Trayectoria</vt:lpstr>
      <vt:lpstr>Movilidad</vt:lpstr>
      <vt:lpstr>Atención a la Comunidad</vt:lpstr>
      <vt:lpstr>Proyectos de Investigación</vt:lpstr>
      <vt:lpstr>Producción Científica SCOPUS</vt:lpstr>
      <vt:lpstr>Beneficiarios-Difusión Cultural</vt:lpstr>
      <vt:lpstr>Convenios</vt:lpstr>
      <vt:lpstr>Deporte</vt:lpstr>
      <vt:lpstr>Infraestructura Bibliotecaria</vt:lpstr>
      <vt:lpstr>Transparencia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Roxy Farfán Núñez</dc:creator>
  <cp:lastModifiedBy>Roxy Farfán Núñez</cp:lastModifiedBy>
  <dcterms:created xsi:type="dcterms:W3CDTF">2024-01-26T01:38:53Z</dcterms:created>
  <dcterms:modified xsi:type="dcterms:W3CDTF">2024-01-30T19:55:38Z</dcterms:modified>
</cp:coreProperties>
</file>